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19200" windowHeight="10785"/>
  </bookViews>
  <sheets>
    <sheet name="FILA basicos 29 8 18" sheetId="4" r:id="rId1"/>
  </sheets>
  <calcPr calcId="14562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8" i="4" l="1"/>
  <c r="S51" i="4"/>
  <c r="S39" i="4"/>
  <c r="S49" i="4"/>
  <c r="S17" i="4"/>
  <c r="S24" i="4"/>
  <c r="S231" i="4"/>
  <c r="S205" i="4"/>
  <c r="S206" i="4"/>
  <c r="S207" i="4"/>
  <c r="S208" i="4"/>
  <c r="S209" i="4"/>
  <c r="S195" i="4"/>
  <c r="S196" i="4"/>
  <c r="S197" i="4"/>
  <c r="S198" i="4"/>
  <c r="S199" i="4"/>
  <c r="S187" i="4"/>
  <c r="S186" i="4"/>
  <c r="S185" i="4"/>
  <c r="S184" i="4"/>
  <c r="S188" i="4"/>
  <c r="S178" i="4"/>
  <c r="S177" i="4"/>
  <c r="S176" i="4"/>
  <c r="S175" i="4"/>
  <c r="S179" i="4"/>
  <c r="S167" i="4"/>
  <c r="S169" i="4"/>
  <c r="S138" i="4"/>
  <c r="S139" i="4"/>
  <c r="S140" i="4"/>
  <c r="S141" i="4"/>
  <c r="S142" i="4"/>
  <c r="S131" i="4"/>
  <c r="S130" i="4"/>
  <c r="S129" i="4"/>
  <c r="S132" i="4"/>
  <c r="S122" i="4"/>
  <c r="S123" i="4"/>
  <c r="S124" i="4"/>
  <c r="S125" i="4"/>
  <c r="S126" i="4"/>
  <c r="S108" i="4"/>
  <c r="S106" i="4"/>
  <c r="S109" i="4"/>
  <c r="S101" i="4"/>
  <c r="S100" i="4"/>
  <c r="S99" i="4"/>
  <c r="S98" i="4"/>
  <c r="S102" i="4"/>
  <c r="S90" i="4"/>
  <c r="S89" i="4"/>
  <c r="S88" i="4"/>
  <c r="S91" i="4"/>
  <c r="S81" i="4"/>
  <c r="S80" i="4"/>
  <c r="S79" i="4"/>
  <c r="S82" i="4"/>
  <c r="S71" i="4"/>
  <c r="S70" i="4"/>
  <c r="S69" i="4"/>
  <c r="S72" i="4"/>
  <c r="S64" i="4"/>
  <c r="S63" i="4"/>
  <c r="S62" i="4"/>
  <c r="S65" i="4"/>
  <c r="S56" i="4"/>
  <c r="S55" i="4"/>
  <c r="S54" i="4"/>
  <c r="S57" i="4"/>
  <c r="S45" i="4"/>
  <c r="S46" i="4"/>
  <c r="S47" i="4"/>
  <c r="S48" i="4"/>
  <c r="S36" i="4"/>
  <c r="S28" i="4"/>
  <c r="S27" i="4"/>
  <c r="S29" i="4"/>
  <c r="S19" i="4"/>
  <c r="S20" i="4"/>
  <c r="S21" i="4"/>
  <c r="S22" i="4"/>
  <c r="S23" i="4"/>
  <c r="S13" i="4"/>
  <c r="S14" i="4"/>
  <c r="S12" i="4"/>
  <c r="S15" i="4"/>
  <c r="Z54" i="4"/>
  <c r="Z55" i="4"/>
  <c r="Z56" i="4"/>
  <c r="Z57" i="4"/>
  <c r="S31" i="4"/>
  <c r="S34" i="4"/>
  <c r="S35" i="4"/>
  <c r="S37" i="4"/>
  <c r="S59" i="4"/>
  <c r="S67" i="4"/>
  <c r="S74" i="4"/>
  <c r="S84" i="4"/>
  <c r="S93" i="4"/>
  <c r="S104" i="4"/>
  <c r="S111" i="4"/>
  <c r="S127" i="4"/>
  <c r="S134" i="4"/>
  <c r="S144" i="4"/>
  <c r="S171" i="4"/>
  <c r="S181" i="4"/>
  <c r="S190" i="4"/>
  <c r="S201" i="4"/>
  <c r="Z59" i="4"/>
  <c r="S107" i="4"/>
</calcChain>
</file>

<file path=xl/sharedStrings.xml><?xml version="1.0" encoding="utf-8"?>
<sst xmlns="http://schemas.openxmlformats.org/spreadsheetml/2006/main" count="414" uniqueCount="71">
  <si>
    <t>UNDERWEAR - PRICELIST 2018</t>
  </si>
  <si>
    <t>PRECIO</t>
  </si>
  <si>
    <t>FU5003</t>
  </si>
  <si>
    <t>BASIC BRIEF</t>
  </si>
  <si>
    <t>SIZE</t>
  </si>
  <si>
    <t>COLOR</t>
  </si>
  <si>
    <t>COMPOSITION</t>
  </si>
  <si>
    <t>WEIGHT</t>
  </si>
  <si>
    <t>COSTE</t>
  </si>
  <si>
    <t>P.V.R.</t>
  </si>
  <si>
    <t>S-XXL</t>
  </si>
  <si>
    <t>200 BLACK</t>
  </si>
  <si>
    <t>95% COT - 5% EA</t>
  </si>
  <si>
    <t>160 GSM</t>
  </si>
  <si>
    <t>321 NAVY</t>
  </si>
  <si>
    <t>400 GREY</t>
  </si>
  <si>
    <t>FU5004</t>
  </si>
  <si>
    <t>BASIC BOXER</t>
  </si>
  <si>
    <t>300 WHITE</t>
  </si>
  <si>
    <t>FU5005</t>
  </si>
  <si>
    <t>FU5006</t>
  </si>
  <si>
    <t>M-L</t>
  </si>
  <si>
    <t>S-M-L</t>
  </si>
  <si>
    <t>FU5015</t>
  </si>
  <si>
    <t>BRIEF</t>
  </si>
  <si>
    <t>S-L-XL-XXL</t>
  </si>
  <si>
    <t>FU5016</t>
  </si>
  <si>
    <t>BOXER</t>
  </si>
  <si>
    <t>S-XL</t>
  </si>
  <si>
    <t>FU5017</t>
  </si>
  <si>
    <t>FU5018</t>
  </si>
  <si>
    <t>FU5019</t>
  </si>
  <si>
    <t>FU5020</t>
  </si>
  <si>
    <t>M-L-XL-XXL</t>
  </si>
  <si>
    <t>FU5021</t>
  </si>
  <si>
    <t>118 RED</t>
  </si>
  <si>
    <t>161 GSM</t>
  </si>
  <si>
    <t>FU5022</t>
  </si>
  <si>
    <t>FU5004/2  BI-PACK</t>
  </si>
  <si>
    <t>M-XXL</t>
  </si>
  <si>
    <t>200 BLACK (2)</t>
  </si>
  <si>
    <t>321 NAVY (2)</t>
  </si>
  <si>
    <t>162 GSM</t>
  </si>
  <si>
    <t>400 GREY (2)</t>
  </si>
  <si>
    <t>163 GSM</t>
  </si>
  <si>
    <t>FU5015/2 BI-PACK</t>
  </si>
  <si>
    <t>FU5016/2  BI-PACK</t>
  </si>
  <si>
    <t>300 WHITE (2)</t>
  </si>
  <si>
    <t>FU6042</t>
  </si>
  <si>
    <t>BRA</t>
  </si>
  <si>
    <t>XS-XL</t>
  </si>
  <si>
    <t>FU6043</t>
  </si>
  <si>
    <t>REGULAR WAIST BRIEF</t>
  </si>
  <si>
    <t>FU6044</t>
  </si>
  <si>
    <t>CULOTTE</t>
  </si>
  <si>
    <t>FU6045</t>
  </si>
  <si>
    <t>XS-S</t>
  </si>
  <si>
    <t>FU6046</t>
  </si>
  <si>
    <t>FU6048</t>
  </si>
  <si>
    <t>XS-L</t>
  </si>
  <si>
    <t>FU6050</t>
  </si>
  <si>
    <t>XS</t>
  </si>
  <si>
    <t>S</t>
  </si>
  <si>
    <t>M</t>
  </si>
  <si>
    <t>L</t>
  </si>
  <si>
    <t>XL</t>
  </si>
  <si>
    <t>XXL</t>
  </si>
  <si>
    <t>TOTAL</t>
  </si>
  <si>
    <t>TOTAL QTY</t>
  </si>
  <si>
    <t xml:space="preserve">WHL (€) </t>
  </si>
  <si>
    <t>TOTAL WHL  (€)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</si>
</sst>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0"/>
      <color rgb="FF0070C0"/>
      <name val="Calibri"/>
      <family val="2"/>
      <scheme val="minor"/>
    </font>
    <font>
      <i/>
      <sz val="18"/>
      <color theme="3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rgb="FF000000"/>
      <name val="Arial"/>
      <family val="2"/>
    </font>
    <font>
      <sz val="20"/>
      <color theme="1"/>
      <name val="Calibri"/>
      <family val="2"/>
      <scheme val="minor"/>
    </font>
    <font>
      <sz val="15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781C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/>
  </cellStyleXfs>
  <cellXfs count="84">
    <xf numFmtId="0" fontId="0" fillId="0" borderId="0" xfId="0"/>
    <xf numFmtId="43" fontId="0" fillId="0" borderId="0" xfId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ill="1" applyAlignment="1"/>
    <xf numFmtId="0" fontId="4" fillId="0" borderId="0" xfId="0" applyFont="1" applyAlignment="1"/>
    <xf numFmtId="0" fontId="5" fillId="0" borderId="0" xfId="0" applyFont="1" applyAlignment="1"/>
    <xf numFmtId="43" fontId="6" fillId="0" borderId="0" xfId="1" applyFont="1"/>
    <xf numFmtId="0" fontId="7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0" fontId="9" fillId="3" borderId="0" xfId="0" applyFont="1" applyFill="1"/>
    <xf numFmtId="0" fontId="3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43" fontId="8" fillId="0" borderId="0" xfId="1" applyFont="1" applyFill="1" applyAlignment="1">
      <alignment horizontal="center"/>
    </xf>
    <xf numFmtId="0" fontId="10" fillId="0" borderId="0" xfId="0" applyFont="1" applyFill="1"/>
    <xf numFmtId="43" fontId="0" fillId="0" borderId="0" xfId="1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3" fontId="11" fillId="0" borderId="0" xfId="1" applyFont="1" applyFill="1" applyAlignment="1">
      <alignment horizontal="center"/>
    </xf>
    <xf numFmtId="0" fontId="9" fillId="2" borderId="0" xfId="0" applyFont="1" applyFill="1"/>
    <xf numFmtId="0" fontId="0" fillId="0" borderId="0" xfId="0" applyFill="1"/>
    <xf numFmtId="0" fontId="11" fillId="0" borderId="0" xfId="0" applyFont="1" applyAlignment="1">
      <alignment horizontal="center"/>
    </xf>
    <xf numFmtId="43" fontId="11" fillId="0" borderId="0" xfId="1" applyFont="1" applyAlignment="1">
      <alignment horizontal="center"/>
    </xf>
    <xf numFmtId="0" fontId="11" fillId="4" borderId="0" xfId="0" applyFont="1" applyFill="1" applyAlignment="1">
      <alignment horizontal="center"/>
    </xf>
    <xf numFmtId="0" fontId="12" fillId="0" borderId="0" xfId="0" applyFont="1" applyFill="1" applyAlignment="1">
      <alignment vertical="top"/>
    </xf>
    <xf numFmtId="0" fontId="2" fillId="0" borderId="0" xfId="0" applyFont="1" applyFill="1"/>
    <xf numFmtId="0" fontId="9" fillId="5" borderId="0" xfId="0" applyFont="1" applyFill="1"/>
    <xf numFmtId="0" fontId="13" fillId="0" borderId="0" xfId="0" applyFont="1" applyFill="1"/>
    <xf numFmtId="0" fontId="0" fillId="0" borderId="0" xfId="0" applyAlignment="1"/>
    <xf numFmtId="0" fontId="0" fillId="4" borderId="0" xfId="0" applyFill="1" applyAlignment="1">
      <alignment horizontal="center"/>
    </xf>
    <xf numFmtId="0" fontId="6" fillId="0" borderId="0" xfId="0" applyFont="1" applyAlignment="1">
      <alignment horizontal="center"/>
    </xf>
    <xf numFmtId="0" fontId="12" fillId="6" borderId="0" xfId="0" applyFont="1" applyFill="1"/>
    <xf numFmtId="0" fontId="14" fillId="0" borderId="0" xfId="0" applyFont="1"/>
    <xf numFmtId="0" fontId="14" fillId="0" borderId="0" xfId="0" applyFont="1" applyFill="1"/>
    <xf numFmtId="0" fontId="12" fillId="7" borderId="0" xfId="0" applyFont="1" applyFill="1"/>
    <xf numFmtId="43" fontId="0" fillId="0" borderId="0" xfId="1" quotePrefix="1" applyFont="1" applyAlignment="1">
      <alignment horizontal="center"/>
    </xf>
    <xf numFmtId="0" fontId="15" fillId="0" borderId="0" xfId="0" applyFont="1" applyAlignment="1"/>
    <xf numFmtId="0" fontId="11" fillId="0" borderId="0" xfId="0" applyFont="1"/>
    <xf numFmtId="0" fontId="16" fillId="0" borderId="0" xfId="0" applyFont="1" applyAlignment="1"/>
    <xf numFmtId="0" fontId="0" fillId="0" borderId="0" xfId="0" applyAlignment="1">
      <alignment horizontal="left"/>
    </xf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3" fontId="18" fillId="0" borderId="0" xfId="1" applyFont="1" applyAlignment="1">
      <alignment horizontal="center"/>
    </xf>
    <xf numFmtId="0" fontId="8" fillId="0" borderId="1" xfId="0" applyFont="1" applyFill="1" applyBorder="1" applyAlignment="1">
      <alignment horizontal="center"/>
    </xf>
    <xf numFmtId="43" fontId="8" fillId="0" borderId="1" xfId="1" applyFont="1" applyFill="1" applyBorder="1" applyAlignment="1">
      <alignment horizontal="center"/>
    </xf>
    <xf numFmtId="0" fontId="0" fillId="0" borderId="1" xfId="0" applyBorder="1"/>
    <xf numFmtId="14" fontId="0" fillId="0" borderId="0" xfId="1" quotePrefix="1" applyNumberFormat="1" applyFont="1" applyAlignment="1">
      <alignment horizontal="right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top"/>
    </xf>
    <xf numFmtId="0" fontId="0" fillId="0" borderId="0" xfId="0" applyFont="1" applyFill="1" applyAlignment="1">
      <alignment horizontal="left"/>
    </xf>
    <xf numFmtId="0" fontId="0" fillId="0" borderId="0" xfId="0" applyFont="1" applyFill="1"/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" fontId="20" fillId="8" borderId="2" xfId="0" applyNumberFormat="1" applyFont="1" applyFill="1" applyBorder="1" applyAlignment="1">
      <alignment horizontal="center" vertical="center" wrapText="1"/>
    </xf>
    <xf numFmtId="1" fontId="20" fillId="8" borderId="3" xfId="0" applyNumberFormat="1" applyFont="1" applyFill="1" applyBorder="1" applyAlignment="1">
      <alignment horizontal="center" vertical="center" wrapText="1"/>
    </xf>
    <xf numFmtId="1" fontId="20" fillId="8" borderId="4" xfId="0" applyNumberFormat="1" applyFont="1" applyFill="1" applyBorder="1" applyAlignment="1">
      <alignment horizontal="center" vertical="center" wrapText="1"/>
    </xf>
    <xf numFmtId="1" fontId="20" fillId="8" borderId="1" xfId="0" applyNumberFormat="1" applyFont="1" applyFill="1" applyBorder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0" fillId="8" borderId="0" xfId="0" applyFill="1"/>
    <xf numFmtId="0" fontId="0" fillId="0" borderId="0" xfId="0" applyAlignment="1">
      <alignment horizontal="center"/>
    </xf>
    <xf numFmtId="1" fontId="20" fillId="8" borderId="5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0" xfId="0" applyNumberFormat="1" applyFont="1" applyFill="1"/>
    <xf numFmtId="43" fontId="0" fillId="0" borderId="0" xfId="0" applyNumberFormat="1" applyAlignment="1">
      <alignment horizontal="center"/>
    </xf>
    <xf numFmtId="9" fontId="0" fillId="0" borderId="0" xfId="0" applyNumberFormat="1"/>
    <xf numFmtId="9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4" fontId="2" fillId="0" borderId="0" xfId="0" applyNumberFormat="1" applyFont="1"/>
    <xf numFmtId="1" fontId="21" fillId="0" borderId="8" xfId="0" applyNumberFormat="1" applyFont="1" applyBorder="1"/>
    <xf numFmtId="0" fontId="18" fillId="0" borderId="0" xfId="0" applyFont="1" applyAlignment="1"/>
    <xf numFmtId="0" fontId="23" fillId="0" borderId="0" xfId="0" applyFont="1" applyFill="1" applyBorder="1" applyAlignment="1">
      <alignment wrapText="1"/>
    </xf>
    <xf numFmtId="0" fontId="23" fillId="0" borderId="0" xfId="0" applyFont="1" applyFill="1" applyBorder="1" applyAlignment="1"/>
    <xf numFmtId="43" fontId="23" fillId="0" borderId="0" xfId="0" applyNumberFormat="1" applyFont="1" applyFill="1" applyBorder="1" applyAlignment="1">
      <alignment horizontal="right" vertical="center"/>
    </xf>
    <xf numFmtId="0" fontId="0" fillId="9" borderId="6" xfId="0" applyFill="1" applyBorder="1"/>
    <xf numFmtId="43" fontId="22" fillId="9" borderId="7" xfId="0" applyNumberFormat="1" applyFont="1" applyFill="1" applyBorder="1"/>
    <xf numFmtId="0" fontId="8" fillId="0" borderId="9" xfId="0" applyFont="1" applyBorder="1" applyAlignment="1">
      <alignment horizontal="center" vertical="center" wrapText="1"/>
    </xf>
    <xf numFmtId="43" fontId="8" fillId="0" borderId="1" xfId="1" applyFont="1" applyBorder="1" applyAlignment="1">
      <alignment horizontal="center"/>
    </xf>
    <xf numFmtId="43" fontId="2" fillId="9" borderId="1" xfId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737270</xdr:colOff>
      <xdr:row>52</xdr:row>
      <xdr:rowOff>40557</xdr:rowOff>
    </xdr:from>
    <xdr:to>
      <xdr:col>4</xdr:col>
      <xdr:colOff>311451</xdr:colOff>
      <xdr:row>55</xdr:row>
      <xdr:rowOff>163871</xdr:rowOff>
    </xdr:to>
    <xdr:pic>
      <xdr:nvPicPr>
        <xdr:cNvPr id="2" name="32 Imagen">
          <a:extLst>
            <a:ext uri="{FF2B5EF4-FFF2-40B4-BE49-F238E27FC236}">
              <a16:creationId xmlns:a16="http://schemas.microsoft.com/office/drawing/2014/main" xmlns="" id="{06FC82B5-E832-41EB-A259-D6EADD7B7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4" t="21912" r="59269" b="58805"/>
        <a:stretch/>
      </xdr:blipFill>
      <xdr:spPr>
        <a:xfrm>
          <a:off x="2248570" y="10048157"/>
          <a:ext cx="1085481" cy="675764"/>
        </a:xfrm>
        <a:prstGeom prst="rect">
          <a:avLst/>
        </a:prstGeom>
      </xdr:spPr>
    </xdr:pic>
    <xdr:clientData/>
  </xdr:twoCellAnchor>
  <xdr:twoCellAnchor editAs="oneCell">
    <xdr:from>
      <xdr:col>1</xdr:col>
      <xdr:colOff>454694</xdr:colOff>
      <xdr:row>52</xdr:row>
      <xdr:rowOff>59608</xdr:rowOff>
    </xdr:from>
    <xdr:to>
      <xdr:col>2</xdr:col>
      <xdr:colOff>705061</xdr:colOff>
      <xdr:row>55</xdr:row>
      <xdr:rowOff>143387</xdr:rowOff>
    </xdr:to>
    <xdr:pic>
      <xdr:nvPicPr>
        <xdr:cNvPr id="3" name="22 Imagen">
          <a:extLst>
            <a:ext uri="{FF2B5EF4-FFF2-40B4-BE49-F238E27FC236}">
              <a16:creationId xmlns:a16="http://schemas.microsoft.com/office/drawing/2014/main" xmlns="" id="{216483D3-2BFE-45C5-9A79-83EE1C04C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21" t="21912" r="7149" b="58805"/>
        <a:stretch/>
      </xdr:blipFill>
      <xdr:spPr>
        <a:xfrm>
          <a:off x="1210344" y="10067208"/>
          <a:ext cx="1006017" cy="636229"/>
        </a:xfrm>
        <a:prstGeom prst="rect">
          <a:avLst/>
        </a:prstGeom>
      </xdr:spPr>
    </xdr:pic>
    <xdr:clientData/>
  </xdr:twoCellAnchor>
  <xdr:twoCellAnchor editAs="oneCell">
    <xdr:from>
      <xdr:col>2</xdr:col>
      <xdr:colOff>48519</xdr:colOff>
      <xdr:row>10</xdr:row>
      <xdr:rowOff>193161</xdr:rowOff>
    </xdr:from>
    <xdr:to>
      <xdr:col>4</xdr:col>
      <xdr:colOff>687080</xdr:colOff>
      <xdr:row>14</xdr:row>
      <xdr:rowOff>116715</xdr:rowOff>
    </xdr:to>
    <xdr:pic>
      <xdr:nvPicPr>
        <xdr:cNvPr id="4" name="1 Imagen">
          <a:extLst>
            <a:ext uri="{FF2B5EF4-FFF2-40B4-BE49-F238E27FC236}">
              <a16:creationId xmlns:a16="http://schemas.microsoft.com/office/drawing/2014/main" xmlns="" id="{1F98348B-2605-433B-A62A-317496DF3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460"/>
        <a:stretch/>
      </xdr:blipFill>
      <xdr:spPr>
        <a:xfrm>
          <a:off x="1559819" y="2244211"/>
          <a:ext cx="2149861" cy="672854"/>
        </a:xfrm>
        <a:prstGeom prst="rect">
          <a:avLst/>
        </a:prstGeom>
      </xdr:spPr>
    </xdr:pic>
    <xdr:clientData/>
  </xdr:twoCellAnchor>
  <xdr:twoCellAnchor editAs="oneCell">
    <xdr:from>
      <xdr:col>0</xdr:col>
      <xdr:colOff>450644</xdr:colOff>
      <xdr:row>11</xdr:row>
      <xdr:rowOff>19917</xdr:rowOff>
    </xdr:from>
    <xdr:to>
      <xdr:col>2</xdr:col>
      <xdr:colOff>2237</xdr:colOff>
      <xdr:row>14</xdr:row>
      <xdr:rowOff>168417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xmlns="" id="{869B4DA0-B5CD-4806-BD8B-185B357E0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53" b="51289"/>
        <a:stretch/>
      </xdr:blipFill>
      <xdr:spPr>
        <a:xfrm>
          <a:off x="450644" y="2267817"/>
          <a:ext cx="1062893" cy="700950"/>
        </a:xfrm>
        <a:prstGeom prst="rect">
          <a:avLst/>
        </a:prstGeom>
      </xdr:spPr>
    </xdr:pic>
    <xdr:clientData/>
  </xdr:twoCellAnchor>
  <xdr:twoCellAnchor editAs="oneCell">
    <xdr:from>
      <xdr:col>3</xdr:col>
      <xdr:colOff>208054</xdr:colOff>
      <xdr:row>17</xdr:row>
      <xdr:rowOff>189850</xdr:rowOff>
    </xdr:from>
    <xdr:to>
      <xdr:col>6</xdr:col>
      <xdr:colOff>54021</xdr:colOff>
      <xdr:row>21</xdr:row>
      <xdr:rowOff>113403</xdr:rowOff>
    </xdr:to>
    <xdr:pic>
      <xdr:nvPicPr>
        <xdr:cNvPr id="6" name="7 Imagen">
          <a:extLst>
            <a:ext uri="{FF2B5EF4-FFF2-40B4-BE49-F238E27FC236}">
              <a16:creationId xmlns:a16="http://schemas.microsoft.com/office/drawing/2014/main" xmlns="" id="{EB301157-8CE0-4619-8599-8C00CF410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117"/>
        <a:stretch/>
      </xdr:blipFill>
      <xdr:spPr>
        <a:xfrm>
          <a:off x="2475004" y="3555350"/>
          <a:ext cx="2157367" cy="672852"/>
        </a:xfrm>
        <a:prstGeom prst="rect">
          <a:avLst/>
        </a:prstGeom>
      </xdr:spPr>
    </xdr:pic>
    <xdr:clientData/>
  </xdr:twoCellAnchor>
  <xdr:twoCellAnchor editAs="oneCell">
    <xdr:from>
      <xdr:col>0</xdr:col>
      <xdr:colOff>70260</xdr:colOff>
      <xdr:row>18</xdr:row>
      <xdr:rowOff>19050</xdr:rowOff>
    </xdr:from>
    <xdr:to>
      <xdr:col>3</xdr:col>
      <xdr:colOff>4042</xdr:colOff>
      <xdr:row>21</xdr:row>
      <xdr:rowOff>167550</xdr:rowOff>
    </xdr:to>
    <xdr:pic>
      <xdr:nvPicPr>
        <xdr:cNvPr id="7" name="8 Imagen">
          <a:extLst>
            <a:ext uri="{FF2B5EF4-FFF2-40B4-BE49-F238E27FC236}">
              <a16:creationId xmlns:a16="http://schemas.microsoft.com/office/drawing/2014/main" xmlns="" id="{F9461C96-A960-4BE7-91DC-9EA1AF810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883"/>
        <a:stretch/>
      </xdr:blipFill>
      <xdr:spPr>
        <a:xfrm>
          <a:off x="70260" y="3581400"/>
          <a:ext cx="2200732" cy="700950"/>
        </a:xfrm>
        <a:prstGeom prst="rect">
          <a:avLst/>
        </a:prstGeom>
      </xdr:spPr>
    </xdr:pic>
    <xdr:clientData/>
  </xdr:twoCellAnchor>
  <xdr:twoCellAnchor editAs="oneCell">
    <xdr:from>
      <xdr:col>2</xdr:col>
      <xdr:colOff>308445</xdr:colOff>
      <xdr:row>25</xdr:row>
      <xdr:rowOff>19048</xdr:rowOff>
    </xdr:from>
    <xdr:to>
      <xdr:col>5</xdr:col>
      <xdr:colOff>220276</xdr:colOff>
      <xdr:row>28</xdr:row>
      <xdr:rowOff>167549</xdr:rowOff>
    </xdr:to>
    <xdr:pic>
      <xdr:nvPicPr>
        <xdr:cNvPr id="8" name="9 Imagen">
          <a:extLst>
            <a:ext uri="{FF2B5EF4-FFF2-40B4-BE49-F238E27FC236}">
              <a16:creationId xmlns:a16="http://schemas.microsoft.com/office/drawing/2014/main" xmlns="" id="{593FF038-1EBB-4591-969F-8D1FF1A1B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89"/>
        <a:stretch/>
      </xdr:blipFill>
      <xdr:spPr>
        <a:xfrm>
          <a:off x="1819745" y="4895848"/>
          <a:ext cx="2223231" cy="700951"/>
        </a:xfrm>
        <a:prstGeom prst="rect">
          <a:avLst/>
        </a:prstGeom>
      </xdr:spPr>
    </xdr:pic>
    <xdr:clientData/>
  </xdr:twoCellAnchor>
  <xdr:twoCellAnchor editAs="oneCell">
    <xdr:from>
      <xdr:col>0</xdr:col>
      <xdr:colOff>706693</xdr:colOff>
      <xdr:row>25</xdr:row>
      <xdr:rowOff>19051</xdr:rowOff>
    </xdr:from>
    <xdr:to>
      <xdr:col>2</xdr:col>
      <xdr:colOff>233151</xdr:colOff>
      <xdr:row>28</xdr:row>
      <xdr:rowOff>167552</xdr:rowOff>
    </xdr:to>
    <xdr:pic>
      <xdr:nvPicPr>
        <xdr:cNvPr id="9" name="10 Imagen">
          <a:extLst>
            <a:ext uri="{FF2B5EF4-FFF2-40B4-BE49-F238E27FC236}">
              <a16:creationId xmlns:a16="http://schemas.microsoft.com/office/drawing/2014/main" xmlns="" id="{D7BC9632-FE7F-4A7B-875E-7C366424AE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25" b="51106"/>
        <a:stretch/>
      </xdr:blipFill>
      <xdr:spPr>
        <a:xfrm>
          <a:off x="706693" y="4895851"/>
          <a:ext cx="1037758" cy="700951"/>
        </a:xfrm>
        <a:prstGeom prst="rect">
          <a:avLst/>
        </a:prstGeom>
      </xdr:spPr>
    </xdr:pic>
    <xdr:clientData/>
  </xdr:twoCellAnchor>
  <xdr:twoCellAnchor editAs="oneCell">
    <xdr:from>
      <xdr:col>1</xdr:col>
      <xdr:colOff>389193</xdr:colOff>
      <xdr:row>31</xdr:row>
      <xdr:rowOff>213647</xdr:rowOff>
    </xdr:from>
    <xdr:to>
      <xdr:col>3</xdr:col>
      <xdr:colOff>676</xdr:colOff>
      <xdr:row>35</xdr:row>
      <xdr:rowOff>179606</xdr:rowOff>
    </xdr:to>
    <xdr:pic>
      <xdr:nvPicPr>
        <xdr:cNvPr id="10" name="11 Imagen">
          <a:extLst>
            <a:ext uri="{FF2B5EF4-FFF2-40B4-BE49-F238E27FC236}">
              <a16:creationId xmlns:a16="http://schemas.microsoft.com/office/drawing/2014/main" xmlns="" id="{E8D0FB12-5620-4007-976D-C2C2F60612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91" b="51616"/>
        <a:stretch/>
      </xdr:blipFill>
      <xdr:spPr>
        <a:xfrm>
          <a:off x="1144843" y="6208047"/>
          <a:ext cx="1122783" cy="753360"/>
        </a:xfrm>
        <a:prstGeom prst="rect">
          <a:avLst/>
        </a:prstGeom>
      </xdr:spPr>
    </xdr:pic>
    <xdr:clientData/>
  </xdr:twoCellAnchor>
  <xdr:twoCellAnchor editAs="oneCell">
    <xdr:from>
      <xdr:col>3</xdr:col>
      <xdr:colOff>48936</xdr:colOff>
      <xdr:row>32</xdr:row>
      <xdr:rowOff>4776</xdr:rowOff>
    </xdr:from>
    <xdr:to>
      <xdr:col>4</xdr:col>
      <xdr:colOff>337984</xdr:colOff>
      <xdr:row>35</xdr:row>
      <xdr:rowOff>204840</xdr:rowOff>
    </xdr:to>
    <xdr:pic>
      <xdr:nvPicPr>
        <xdr:cNvPr id="11" name="12 Imagen">
          <a:extLst>
            <a:ext uri="{FF2B5EF4-FFF2-40B4-BE49-F238E27FC236}">
              <a16:creationId xmlns:a16="http://schemas.microsoft.com/office/drawing/2014/main" xmlns="" id="{93782C7A-02BA-4119-9575-53075640E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269" r="52331"/>
        <a:stretch/>
      </xdr:blipFill>
      <xdr:spPr>
        <a:xfrm>
          <a:off x="2315886" y="6234126"/>
          <a:ext cx="1044698" cy="752514"/>
        </a:xfrm>
        <a:prstGeom prst="rect">
          <a:avLst/>
        </a:prstGeom>
      </xdr:spPr>
    </xdr:pic>
    <xdr:clientData/>
  </xdr:twoCellAnchor>
  <xdr:twoCellAnchor editAs="oneCell">
    <xdr:from>
      <xdr:col>0</xdr:col>
      <xdr:colOff>20484</xdr:colOff>
      <xdr:row>37</xdr:row>
      <xdr:rowOff>49776</xdr:rowOff>
    </xdr:from>
    <xdr:to>
      <xdr:col>9</xdr:col>
      <xdr:colOff>316653</xdr:colOff>
      <xdr:row>39</xdr:row>
      <xdr:rowOff>91495</xdr:rowOff>
    </xdr:to>
    <xdr:pic>
      <xdr:nvPicPr>
        <xdr:cNvPr id="12" name="14 Imagen">
          <a:extLst>
            <a:ext uri="{FF2B5EF4-FFF2-40B4-BE49-F238E27FC236}">
              <a16:creationId xmlns:a16="http://schemas.microsoft.com/office/drawing/2014/main" xmlns="" id="{1DCE0A3F-4341-4E08-9704-5C042453C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4" y="7244326"/>
          <a:ext cx="8144769" cy="410019"/>
        </a:xfrm>
        <a:prstGeom prst="rect">
          <a:avLst/>
        </a:prstGeom>
      </xdr:spPr>
    </xdr:pic>
    <xdr:clientData/>
  </xdr:twoCellAnchor>
  <xdr:twoCellAnchor editAs="oneCell">
    <xdr:from>
      <xdr:col>0</xdr:col>
      <xdr:colOff>3550</xdr:colOff>
      <xdr:row>6</xdr:row>
      <xdr:rowOff>63076</xdr:rowOff>
    </xdr:from>
    <xdr:to>
      <xdr:col>9</xdr:col>
      <xdr:colOff>294545</xdr:colOff>
      <xdr:row>8</xdr:row>
      <xdr:rowOff>62584</xdr:rowOff>
    </xdr:to>
    <xdr:pic>
      <xdr:nvPicPr>
        <xdr:cNvPr id="13" name="15 Imagen">
          <a:extLst>
            <a:ext uri="{FF2B5EF4-FFF2-40B4-BE49-F238E27FC236}">
              <a16:creationId xmlns:a16="http://schemas.microsoft.com/office/drawing/2014/main" xmlns="" id="{739E99B3-DA3A-4AF4-A3B0-34F8F2A03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" y="1364826"/>
          <a:ext cx="8139595" cy="4489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44</xdr:row>
      <xdr:rowOff>111228</xdr:rowOff>
    </xdr:from>
    <xdr:to>
      <xdr:col>3</xdr:col>
      <xdr:colOff>6886</xdr:colOff>
      <xdr:row>47</xdr:row>
      <xdr:rowOff>181378</xdr:rowOff>
    </xdr:to>
    <xdr:pic>
      <xdr:nvPicPr>
        <xdr:cNvPr id="14" name="16 Imagen">
          <a:extLst>
            <a:ext uri="{FF2B5EF4-FFF2-40B4-BE49-F238E27FC236}">
              <a16:creationId xmlns:a16="http://schemas.microsoft.com/office/drawing/2014/main" xmlns="" id="{0DDE7FEC-85A5-46DF-A346-999751A0E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9250"/>
        <a:stretch/>
      </xdr:blipFill>
      <xdr:spPr>
        <a:xfrm>
          <a:off x="9525" y="8620228"/>
          <a:ext cx="2264311" cy="62260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140218</xdr:colOff>
      <xdr:row>41</xdr:row>
      <xdr:rowOff>74436</xdr:rowOff>
    </xdr:from>
    <xdr:to>
      <xdr:col>6</xdr:col>
      <xdr:colOff>18315</xdr:colOff>
      <xdr:row>43</xdr:row>
      <xdr:rowOff>36419</xdr:rowOff>
    </xdr:to>
    <xdr:pic>
      <xdr:nvPicPr>
        <xdr:cNvPr id="15" name="17 Imagen">
          <a:extLst>
            <a:ext uri="{FF2B5EF4-FFF2-40B4-BE49-F238E27FC236}">
              <a16:creationId xmlns:a16="http://schemas.microsoft.com/office/drawing/2014/main" xmlns="" id="{CDFD743C-4E71-494C-B927-9FEC166BA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2" t="76775"/>
        <a:stretch/>
      </xdr:blipFill>
      <xdr:spPr>
        <a:xfrm>
          <a:off x="2407168" y="8005586"/>
          <a:ext cx="2189497" cy="342983"/>
        </a:xfrm>
        <a:prstGeom prst="rect">
          <a:avLst/>
        </a:prstGeom>
      </xdr:spPr>
    </xdr:pic>
    <xdr:clientData/>
  </xdr:twoCellAnchor>
  <xdr:twoCellAnchor editAs="oneCell">
    <xdr:from>
      <xdr:col>2</xdr:col>
      <xdr:colOff>739599</xdr:colOff>
      <xdr:row>44</xdr:row>
      <xdr:rowOff>117584</xdr:rowOff>
    </xdr:from>
    <xdr:to>
      <xdr:col>5</xdr:col>
      <xdr:colOff>702131</xdr:colOff>
      <xdr:row>47</xdr:row>
      <xdr:rowOff>174113</xdr:rowOff>
    </xdr:to>
    <xdr:pic>
      <xdr:nvPicPr>
        <xdr:cNvPr id="16" name="18 Imagen">
          <a:extLst>
            <a:ext uri="{FF2B5EF4-FFF2-40B4-BE49-F238E27FC236}">
              <a16:creationId xmlns:a16="http://schemas.microsoft.com/office/drawing/2014/main" xmlns="" id="{559BDC14-DC3D-4E10-B236-1AF95ECC2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59" r="5201" b="23816"/>
        <a:stretch/>
      </xdr:blipFill>
      <xdr:spPr>
        <a:xfrm>
          <a:off x="2250899" y="8626584"/>
          <a:ext cx="2273932" cy="608979"/>
        </a:xfrm>
        <a:prstGeom prst="rect">
          <a:avLst/>
        </a:prstGeom>
      </xdr:spPr>
    </xdr:pic>
    <xdr:clientData/>
  </xdr:twoCellAnchor>
  <xdr:twoCellAnchor editAs="oneCell">
    <xdr:from>
      <xdr:col>4</xdr:col>
      <xdr:colOff>356606</xdr:colOff>
      <xdr:row>52</xdr:row>
      <xdr:rowOff>3572</xdr:rowOff>
    </xdr:from>
    <xdr:to>
      <xdr:col>6</xdr:col>
      <xdr:colOff>601</xdr:colOff>
      <xdr:row>56</xdr:row>
      <xdr:rowOff>10241</xdr:rowOff>
    </xdr:to>
    <xdr:pic>
      <xdr:nvPicPr>
        <xdr:cNvPr id="17" name="25 Imagen">
          <a:extLst>
            <a:ext uri="{FF2B5EF4-FFF2-40B4-BE49-F238E27FC236}">
              <a16:creationId xmlns:a16="http://schemas.microsoft.com/office/drawing/2014/main" xmlns="" id="{809448C0-F730-4872-BA35-82BB449239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5" r="56797" b="78526"/>
        <a:stretch/>
      </xdr:blipFill>
      <xdr:spPr>
        <a:xfrm>
          <a:off x="3379206" y="10011172"/>
          <a:ext cx="1199745" cy="743269"/>
        </a:xfrm>
        <a:prstGeom prst="rect">
          <a:avLst/>
        </a:prstGeom>
      </xdr:spPr>
    </xdr:pic>
    <xdr:clientData/>
  </xdr:twoCellAnchor>
  <xdr:twoCellAnchor editAs="oneCell">
    <xdr:from>
      <xdr:col>0</xdr:col>
      <xdr:colOff>133146</xdr:colOff>
      <xdr:row>52</xdr:row>
      <xdr:rowOff>33990</xdr:rowOff>
    </xdr:from>
    <xdr:to>
      <xdr:col>1</xdr:col>
      <xdr:colOff>364844</xdr:colOff>
      <xdr:row>55</xdr:row>
      <xdr:rowOff>133145</xdr:rowOff>
    </xdr:to>
    <xdr:pic>
      <xdr:nvPicPr>
        <xdr:cNvPr id="18" name="33 Imagen">
          <a:extLst>
            <a:ext uri="{FF2B5EF4-FFF2-40B4-BE49-F238E27FC236}">
              <a16:creationId xmlns:a16="http://schemas.microsoft.com/office/drawing/2014/main" xmlns="" id="{B4EE7D85-E6C5-4405-B264-FA1E46CD8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6" r="6505" b="78526"/>
        <a:stretch/>
      </xdr:blipFill>
      <xdr:spPr>
        <a:xfrm>
          <a:off x="133146" y="10041590"/>
          <a:ext cx="987348" cy="651605"/>
        </a:xfrm>
        <a:prstGeom prst="rect">
          <a:avLst/>
        </a:prstGeom>
      </xdr:spPr>
    </xdr:pic>
    <xdr:clientData/>
  </xdr:twoCellAnchor>
  <xdr:twoCellAnchor editAs="oneCell">
    <xdr:from>
      <xdr:col>0</xdr:col>
      <xdr:colOff>491613</xdr:colOff>
      <xdr:row>60</xdr:row>
      <xdr:rowOff>70260</xdr:rowOff>
    </xdr:from>
    <xdr:to>
      <xdr:col>2</xdr:col>
      <xdr:colOff>45396</xdr:colOff>
      <xdr:row>63</xdr:row>
      <xdr:rowOff>165810</xdr:rowOff>
    </xdr:to>
    <xdr:pic>
      <xdr:nvPicPr>
        <xdr:cNvPr id="19" name="36 Imagen">
          <a:extLst>
            <a:ext uri="{FF2B5EF4-FFF2-40B4-BE49-F238E27FC236}">
              <a16:creationId xmlns:a16="http://schemas.microsoft.com/office/drawing/2014/main" xmlns="" id="{D0FCB5B1-4D88-4EF7-BA15-0C5F9EB20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94" r="6785" b="61768"/>
        <a:stretch/>
      </xdr:blipFill>
      <xdr:spPr>
        <a:xfrm>
          <a:off x="491613" y="11576460"/>
          <a:ext cx="1065083" cy="628950"/>
        </a:xfrm>
        <a:prstGeom prst="rect">
          <a:avLst/>
        </a:prstGeom>
      </xdr:spPr>
    </xdr:pic>
    <xdr:clientData/>
  </xdr:twoCellAnchor>
  <xdr:twoCellAnchor editAs="oneCell">
    <xdr:from>
      <xdr:col>2</xdr:col>
      <xdr:colOff>237797</xdr:colOff>
      <xdr:row>60</xdr:row>
      <xdr:rowOff>88443</xdr:rowOff>
    </xdr:from>
    <xdr:to>
      <xdr:col>3</xdr:col>
      <xdr:colOff>436955</xdr:colOff>
      <xdr:row>63</xdr:row>
      <xdr:rowOff>165993</xdr:rowOff>
    </xdr:to>
    <xdr:pic>
      <xdr:nvPicPr>
        <xdr:cNvPr id="20" name="35 Imagen">
          <a:extLst>
            <a:ext uri="{FF2B5EF4-FFF2-40B4-BE49-F238E27FC236}">
              <a16:creationId xmlns:a16="http://schemas.microsoft.com/office/drawing/2014/main" xmlns="" id="{9103E9C3-A7D8-42EF-95FF-FFC6CEA4B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04" t="38233" r="7595" b="25327"/>
        <a:stretch/>
      </xdr:blipFill>
      <xdr:spPr>
        <a:xfrm>
          <a:off x="1749097" y="11594643"/>
          <a:ext cx="954808" cy="610950"/>
        </a:xfrm>
        <a:prstGeom prst="rect">
          <a:avLst/>
        </a:prstGeom>
      </xdr:spPr>
    </xdr:pic>
    <xdr:clientData/>
  </xdr:twoCellAnchor>
  <xdr:twoCellAnchor editAs="oneCell">
    <xdr:from>
      <xdr:col>2</xdr:col>
      <xdr:colOff>371000</xdr:colOff>
      <xdr:row>67</xdr:row>
      <xdr:rowOff>81368</xdr:rowOff>
    </xdr:from>
    <xdr:to>
      <xdr:col>3</xdr:col>
      <xdr:colOff>685089</xdr:colOff>
      <xdr:row>71</xdr:row>
      <xdr:rowOff>90026</xdr:rowOff>
    </xdr:to>
    <xdr:pic>
      <xdr:nvPicPr>
        <xdr:cNvPr id="21" name="37 Imagen">
          <a:extLst>
            <a:ext uri="{FF2B5EF4-FFF2-40B4-BE49-F238E27FC236}">
              <a16:creationId xmlns:a16="http://schemas.microsoft.com/office/drawing/2014/main" xmlns="" id="{FD0D6D60-FB5A-4BBC-8CFE-2B258E3EE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39" t="38983" r="7113" b="25127"/>
        <a:stretch/>
      </xdr:blipFill>
      <xdr:spPr>
        <a:xfrm>
          <a:off x="1882300" y="12889318"/>
          <a:ext cx="1069739" cy="716683"/>
        </a:xfrm>
        <a:prstGeom prst="rect">
          <a:avLst/>
        </a:prstGeom>
      </xdr:spPr>
    </xdr:pic>
    <xdr:clientData/>
  </xdr:twoCellAnchor>
  <xdr:twoCellAnchor editAs="oneCell">
    <xdr:from>
      <xdr:col>0</xdr:col>
      <xdr:colOff>679593</xdr:colOff>
      <xdr:row>67</xdr:row>
      <xdr:rowOff>16585</xdr:rowOff>
    </xdr:from>
    <xdr:to>
      <xdr:col>2</xdr:col>
      <xdr:colOff>250740</xdr:colOff>
      <xdr:row>71</xdr:row>
      <xdr:rowOff>74748</xdr:rowOff>
    </xdr:to>
    <xdr:pic>
      <xdr:nvPicPr>
        <xdr:cNvPr id="22" name="38 Imagen">
          <a:extLst>
            <a:ext uri="{FF2B5EF4-FFF2-40B4-BE49-F238E27FC236}">
              <a16:creationId xmlns:a16="http://schemas.microsoft.com/office/drawing/2014/main" xmlns="" id="{7E05924C-6288-4F8B-BD59-5D059C74A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70" r="7425" b="61636"/>
        <a:stretch/>
      </xdr:blipFill>
      <xdr:spPr>
        <a:xfrm>
          <a:off x="679593" y="12824535"/>
          <a:ext cx="1082447" cy="766188"/>
        </a:xfrm>
        <a:prstGeom prst="rect">
          <a:avLst/>
        </a:prstGeom>
      </xdr:spPr>
    </xdr:pic>
    <xdr:clientData/>
  </xdr:twoCellAnchor>
  <xdr:twoCellAnchor editAs="oneCell">
    <xdr:from>
      <xdr:col>2</xdr:col>
      <xdr:colOff>756321</xdr:colOff>
      <xdr:row>75</xdr:row>
      <xdr:rowOff>81936</xdr:rowOff>
    </xdr:from>
    <xdr:to>
      <xdr:col>5</xdr:col>
      <xdr:colOff>634417</xdr:colOff>
      <xdr:row>77</xdr:row>
      <xdr:rowOff>25504</xdr:rowOff>
    </xdr:to>
    <xdr:pic>
      <xdr:nvPicPr>
        <xdr:cNvPr id="23" name="5 Imagen">
          <a:extLst>
            <a:ext uri="{FF2B5EF4-FFF2-40B4-BE49-F238E27FC236}">
              <a16:creationId xmlns:a16="http://schemas.microsoft.com/office/drawing/2014/main" xmlns="" id="{43CCBB30-D1DA-442A-AC1B-DA774B7FE6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6" t="77117" r="2246"/>
        <a:stretch/>
      </xdr:blipFill>
      <xdr:spPr>
        <a:xfrm>
          <a:off x="2267621" y="14363086"/>
          <a:ext cx="2189496" cy="324568"/>
        </a:xfrm>
        <a:prstGeom prst="rect">
          <a:avLst/>
        </a:prstGeom>
      </xdr:spPr>
    </xdr:pic>
    <xdr:clientData/>
  </xdr:twoCellAnchor>
  <xdr:twoCellAnchor editAs="oneCell">
    <xdr:from>
      <xdr:col>2</xdr:col>
      <xdr:colOff>252151</xdr:colOff>
      <xdr:row>78</xdr:row>
      <xdr:rowOff>66945</xdr:rowOff>
    </xdr:from>
    <xdr:to>
      <xdr:col>4</xdr:col>
      <xdr:colOff>20484</xdr:colOff>
      <xdr:row>82</xdr:row>
      <xdr:rowOff>58948</xdr:rowOff>
    </xdr:to>
    <xdr:pic>
      <xdr:nvPicPr>
        <xdr:cNvPr id="24" name="28 Imagen">
          <a:extLst>
            <a:ext uri="{FF2B5EF4-FFF2-40B4-BE49-F238E27FC236}">
              <a16:creationId xmlns:a16="http://schemas.microsoft.com/office/drawing/2014/main" xmlns="" id="{D4DBF8B2-AC96-41FF-B6A8-2150723DD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08" t="39260" b="22266"/>
        <a:stretch/>
      </xdr:blipFill>
      <xdr:spPr>
        <a:xfrm>
          <a:off x="1763451" y="14925945"/>
          <a:ext cx="1279633" cy="690503"/>
        </a:xfrm>
        <a:prstGeom prst="rect">
          <a:avLst/>
        </a:prstGeom>
      </xdr:spPr>
    </xdr:pic>
    <xdr:clientData/>
  </xdr:twoCellAnchor>
  <xdr:twoCellAnchor editAs="oneCell">
    <xdr:from>
      <xdr:col>4</xdr:col>
      <xdr:colOff>194596</xdr:colOff>
      <xdr:row>78</xdr:row>
      <xdr:rowOff>45446</xdr:rowOff>
    </xdr:from>
    <xdr:to>
      <xdr:col>5</xdr:col>
      <xdr:colOff>678008</xdr:colOff>
      <xdr:row>82</xdr:row>
      <xdr:rowOff>7347</xdr:rowOff>
    </xdr:to>
    <xdr:pic>
      <xdr:nvPicPr>
        <xdr:cNvPr id="25" name="34 Imagen">
          <a:extLst>
            <a:ext uri="{FF2B5EF4-FFF2-40B4-BE49-F238E27FC236}">
              <a16:creationId xmlns:a16="http://schemas.microsoft.com/office/drawing/2014/main" xmlns="" id="{74123F8F-5159-4555-BFB9-73297588D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20" r="1" b="61273"/>
        <a:stretch/>
      </xdr:blipFill>
      <xdr:spPr>
        <a:xfrm>
          <a:off x="3217196" y="14904446"/>
          <a:ext cx="1283512" cy="676276"/>
        </a:xfrm>
        <a:prstGeom prst="rect">
          <a:avLst/>
        </a:prstGeom>
      </xdr:spPr>
    </xdr:pic>
    <xdr:clientData/>
  </xdr:twoCellAnchor>
  <xdr:twoCellAnchor editAs="oneCell">
    <xdr:from>
      <xdr:col>0</xdr:col>
      <xdr:colOff>50641</xdr:colOff>
      <xdr:row>78</xdr:row>
      <xdr:rowOff>37802</xdr:rowOff>
    </xdr:from>
    <xdr:to>
      <xdr:col>2</xdr:col>
      <xdr:colOff>40968</xdr:colOff>
      <xdr:row>82</xdr:row>
      <xdr:rowOff>141902</xdr:rowOff>
    </xdr:to>
    <xdr:pic>
      <xdr:nvPicPr>
        <xdr:cNvPr id="26" name="39 Imagen">
          <a:extLst>
            <a:ext uri="{FF2B5EF4-FFF2-40B4-BE49-F238E27FC236}">
              <a16:creationId xmlns:a16="http://schemas.microsoft.com/office/drawing/2014/main" xmlns="" id="{CB2BB4D5-3C56-41B9-AEAF-C0F491BFB6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9" r="43272" b="35221"/>
        <a:stretch/>
      </xdr:blipFill>
      <xdr:spPr>
        <a:xfrm>
          <a:off x="50641" y="14896802"/>
          <a:ext cx="1501627" cy="802600"/>
        </a:xfrm>
        <a:prstGeom prst="rect">
          <a:avLst/>
        </a:prstGeom>
      </xdr:spPr>
    </xdr:pic>
    <xdr:clientData/>
  </xdr:twoCellAnchor>
  <xdr:twoCellAnchor editAs="oneCell">
    <xdr:from>
      <xdr:col>4</xdr:col>
      <xdr:colOff>232120</xdr:colOff>
      <xdr:row>87</xdr:row>
      <xdr:rowOff>78767</xdr:rowOff>
    </xdr:from>
    <xdr:to>
      <xdr:col>5</xdr:col>
      <xdr:colOff>634745</xdr:colOff>
      <xdr:row>91</xdr:row>
      <xdr:rowOff>157667</xdr:rowOff>
    </xdr:to>
    <xdr:pic>
      <xdr:nvPicPr>
        <xdr:cNvPr id="27" name="3 Imagen">
          <a:extLst>
            <a:ext uri="{FF2B5EF4-FFF2-40B4-BE49-F238E27FC236}">
              <a16:creationId xmlns:a16="http://schemas.microsoft.com/office/drawing/2014/main" xmlns="" id="{B1A7B724-3F8F-468F-AF4C-51C0DB0EB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90" r="6898" b="59208"/>
        <a:stretch/>
      </xdr:blipFill>
      <xdr:spPr>
        <a:xfrm>
          <a:off x="3254720" y="16582417"/>
          <a:ext cx="1202725" cy="77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13876</xdr:colOff>
      <xdr:row>87</xdr:row>
      <xdr:rowOff>40968</xdr:rowOff>
    </xdr:from>
    <xdr:to>
      <xdr:col>2</xdr:col>
      <xdr:colOff>48337</xdr:colOff>
      <xdr:row>93</xdr:row>
      <xdr:rowOff>88068</xdr:rowOff>
    </xdr:to>
    <xdr:pic>
      <xdr:nvPicPr>
        <xdr:cNvPr id="28" name="40 Imagen">
          <a:extLst>
            <a:ext uri="{FF2B5EF4-FFF2-40B4-BE49-F238E27FC236}">
              <a16:creationId xmlns:a16="http://schemas.microsoft.com/office/drawing/2014/main" xmlns="" id="{20DA93AB-19C6-40FE-8831-042733C81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47" r="46382" b="30252"/>
        <a:stretch/>
      </xdr:blipFill>
      <xdr:spPr>
        <a:xfrm>
          <a:off x="13876" y="16544618"/>
          <a:ext cx="1545761" cy="1113900"/>
        </a:xfrm>
        <a:prstGeom prst="rect">
          <a:avLst/>
        </a:prstGeom>
      </xdr:spPr>
    </xdr:pic>
    <xdr:clientData/>
  </xdr:twoCellAnchor>
  <xdr:twoCellAnchor editAs="oneCell">
    <xdr:from>
      <xdr:col>1</xdr:col>
      <xdr:colOff>396156</xdr:colOff>
      <xdr:row>97</xdr:row>
      <xdr:rowOff>99256</xdr:rowOff>
    </xdr:from>
    <xdr:to>
      <xdr:col>3</xdr:col>
      <xdr:colOff>40900</xdr:colOff>
      <xdr:row>101</xdr:row>
      <xdr:rowOff>63185</xdr:rowOff>
    </xdr:to>
    <xdr:pic>
      <xdr:nvPicPr>
        <xdr:cNvPr id="29" name="42 Imagen">
          <a:extLst>
            <a:ext uri="{FF2B5EF4-FFF2-40B4-BE49-F238E27FC236}">
              <a16:creationId xmlns:a16="http://schemas.microsoft.com/office/drawing/2014/main" xmlns="" id="{2E8EFFBE-9CAE-4686-9FBE-A1341E8172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473" r="55964" b="24729"/>
        <a:stretch/>
      </xdr:blipFill>
      <xdr:spPr>
        <a:xfrm>
          <a:off x="1151806" y="18469806"/>
          <a:ext cx="1156044" cy="700529"/>
        </a:xfrm>
        <a:prstGeom prst="rect">
          <a:avLst/>
        </a:prstGeom>
      </xdr:spPr>
    </xdr:pic>
    <xdr:clientData/>
  </xdr:twoCellAnchor>
  <xdr:twoCellAnchor editAs="oneCell">
    <xdr:from>
      <xdr:col>3</xdr:col>
      <xdr:colOff>86215</xdr:colOff>
      <xdr:row>97</xdr:row>
      <xdr:rowOff>97523</xdr:rowOff>
    </xdr:from>
    <xdr:to>
      <xdr:col>4</xdr:col>
      <xdr:colOff>429187</xdr:colOff>
      <xdr:row>101</xdr:row>
      <xdr:rowOff>61452</xdr:rowOff>
    </xdr:to>
    <xdr:pic>
      <xdr:nvPicPr>
        <xdr:cNvPr id="30" name="44 Imagen">
          <a:extLst>
            <a:ext uri="{FF2B5EF4-FFF2-40B4-BE49-F238E27FC236}">
              <a16:creationId xmlns:a16="http://schemas.microsoft.com/office/drawing/2014/main" xmlns="" id="{F0AE8E98-29CB-43B4-AA7A-6FE124031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70" b="61555"/>
        <a:stretch/>
      </xdr:blipFill>
      <xdr:spPr>
        <a:xfrm>
          <a:off x="2353165" y="18468073"/>
          <a:ext cx="1098622" cy="700529"/>
        </a:xfrm>
        <a:prstGeom prst="rect">
          <a:avLst/>
        </a:prstGeom>
      </xdr:spPr>
    </xdr:pic>
    <xdr:clientData/>
  </xdr:twoCellAnchor>
  <xdr:twoCellAnchor editAs="oneCell">
    <xdr:from>
      <xdr:col>2</xdr:col>
      <xdr:colOff>754739</xdr:colOff>
      <xdr:row>94</xdr:row>
      <xdr:rowOff>58282</xdr:rowOff>
    </xdr:from>
    <xdr:to>
      <xdr:col>5</xdr:col>
      <xdr:colOff>632835</xdr:colOff>
      <xdr:row>96</xdr:row>
      <xdr:rowOff>554</xdr:rowOff>
    </xdr:to>
    <xdr:pic>
      <xdr:nvPicPr>
        <xdr:cNvPr id="31" name="45 Imagen">
          <a:extLst>
            <a:ext uri="{FF2B5EF4-FFF2-40B4-BE49-F238E27FC236}">
              <a16:creationId xmlns:a16="http://schemas.microsoft.com/office/drawing/2014/main" xmlns="" id="{FDD543A2-B68B-490B-9AD4-084983AB7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12" t="74299" b="5722"/>
        <a:stretch/>
      </xdr:blipFill>
      <xdr:spPr>
        <a:xfrm>
          <a:off x="2266039" y="17850982"/>
          <a:ext cx="2189496" cy="323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153629</xdr:colOff>
      <xdr:row>97</xdr:row>
      <xdr:rowOff>76257</xdr:rowOff>
    </xdr:from>
    <xdr:to>
      <xdr:col>1</xdr:col>
      <xdr:colOff>504214</xdr:colOff>
      <xdr:row>101</xdr:row>
      <xdr:rowOff>46572</xdr:rowOff>
    </xdr:to>
    <xdr:pic>
      <xdr:nvPicPr>
        <xdr:cNvPr id="32" name="46 Imagen">
          <a:extLst>
            <a:ext uri="{FF2B5EF4-FFF2-40B4-BE49-F238E27FC236}">
              <a16:creationId xmlns:a16="http://schemas.microsoft.com/office/drawing/2014/main" xmlns="" id="{19260D49-67CD-4359-9199-E20A42244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1" r="53770" b="60583"/>
        <a:stretch/>
      </xdr:blipFill>
      <xdr:spPr>
        <a:xfrm>
          <a:off x="153629" y="18446807"/>
          <a:ext cx="1106235" cy="706915"/>
        </a:xfrm>
        <a:prstGeom prst="rect">
          <a:avLst/>
        </a:prstGeom>
      </xdr:spPr>
    </xdr:pic>
    <xdr:clientData/>
  </xdr:twoCellAnchor>
  <xdr:twoCellAnchor editAs="oneCell">
    <xdr:from>
      <xdr:col>3</xdr:col>
      <xdr:colOff>101020</xdr:colOff>
      <xdr:row>105</xdr:row>
      <xdr:rowOff>129977</xdr:rowOff>
    </xdr:from>
    <xdr:to>
      <xdr:col>4</xdr:col>
      <xdr:colOff>532509</xdr:colOff>
      <xdr:row>109</xdr:row>
      <xdr:rowOff>163869</xdr:rowOff>
    </xdr:to>
    <xdr:pic>
      <xdr:nvPicPr>
        <xdr:cNvPr id="33" name="13 Imagen">
          <a:extLst>
            <a:ext uri="{FF2B5EF4-FFF2-40B4-BE49-F238E27FC236}">
              <a16:creationId xmlns:a16="http://schemas.microsoft.com/office/drawing/2014/main" xmlns="" id="{6874CBDB-DEB4-4DB3-A448-A7BBB8D25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559" r="61857" b="25055"/>
        <a:stretch/>
      </xdr:blipFill>
      <xdr:spPr>
        <a:xfrm>
          <a:off x="2367970" y="19999127"/>
          <a:ext cx="1187139" cy="770492"/>
        </a:xfrm>
        <a:prstGeom prst="rect">
          <a:avLst/>
        </a:prstGeom>
      </xdr:spPr>
    </xdr:pic>
    <xdr:clientData/>
  </xdr:twoCellAnchor>
  <xdr:twoCellAnchor editAs="oneCell">
    <xdr:from>
      <xdr:col>1</xdr:col>
      <xdr:colOff>448683</xdr:colOff>
      <xdr:row>105</xdr:row>
      <xdr:rowOff>136756</xdr:rowOff>
    </xdr:from>
    <xdr:to>
      <xdr:col>3</xdr:col>
      <xdr:colOff>54133</xdr:colOff>
      <xdr:row>109</xdr:row>
      <xdr:rowOff>163868</xdr:rowOff>
    </xdr:to>
    <xdr:pic>
      <xdr:nvPicPr>
        <xdr:cNvPr id="34" name="47 Imagen">
          <a:extLst>
            <a:ext uri="{FF2B5EF4-FFF2-40B4-BE49-F238E27FC236}">
              <a16:creationId xmlns:a16="http://schemas.microsoft.com/office/drawing/2014/main" xmlns="" id="{59FF3AA4-165C-4522-8B6E-EE46DF9DA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00" r="8835" b="61768"/>
        <a:stretch/>
      </xdr:blipFill>
      <xdr:spPr>
        <a:xfrm>
          <a:off x="1204333" y="20005906"/>
          <a:ext cx="1116750" cy="763712"/>
        </a:xfrm>
        <a:prstGeom prst="rect">
          <a:avLst/>
        </a:prstGeom>
      </xdr:spPr>
    </xdr:pic>
    <xdr:clientData/>
  </xdr:twoCellAnchor>
  <xdr:twoCellAnchor editAs="oneCell">
    <xdr:from>
      <xdr:col>0</xdr:col>
      <xdr:colOff>150462</xdr:colOff>
      <xdr:row>105</xdr:row>
      <xdr:rowOff>128246</xdr:rowOff>
    </xdr:from>
    <xdr:to>
      <xdr:col>1</xdr:col>
      <xdr:colOff>456550</xdr:colOff>
      <xdr:row>109</xdr:row>
      <xdr:rowOff>163869</xdr:rowOff>
    </xdr:to>
    <xdr:pic>
      <xdr:nvPicPr>
        <xdr:cNvPr id="35" name="49 Imagen">
          <a:extLst>
            <a:ext uri="{FF2B5EF4-FFF2-40B4-BE49-F238E27FC236}">
              <a16:creationId xmlns:a16="http://schemas.microsoft.com/office/drawing/2014/main" xmlns="" id="{224AC1B7-891E-4416-AE88-865CC1C88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" r="62725" b="61876"/>
        <a:stretch/>
      </xdr:blipFill>
      <xdr:spPr>
        <a:xfrm>
          <a:off x="150462" y="19997396"/>
          <a:ext cx="1061738" cy="772223"/>
        </a:xfrm>
        <a:prstGeom prst="rect">
          <a:avLst/>
        </a:prstGeom>
      </xdr:spPr>
    </xdr:pic>
    <xdr:clientData/>
  </xdr:twoCellAnchor>
  <xdr:twoCellAnchor editAs="oneCell">
    <xdr:from>
      <xdr:col>3</xdr:col>
      <xdr:colOff>584161</xdr:colOff>
      <xdr:row>60</xdr:row>
      <xdr:rowOff>76321</xdr:rowOff>
    </xdr:from>
    <xdr:to>
      <xdr:col>5</xdr:col>
      <xdr:colOff>77372</xdr:colOff>
      <xdr:row>63</xdr:row>
      <xdr:rowOff>153871</xdr:rowOff>
    </xdr:to>
    <xdr:pic>
      <xdr:nvPicPr>
        <xdr:cNvPr id="36" name="58 Imagen">
          <a:extLst>
            <a:ext uri="{FF2B5EF4-FFF2-40B4-BE49-F238E27FC236}">
              <a16:creationId xmlns:a16="http://schemas.microsoft.com/office/drawing/2014/main" xmlns="" id="{ED53500C-A68E-40EA-9D33-FA3A1105C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0" t="38233" r="57703" b="25327"/>
        <a:stretch/>
      </xdr:blipFill>
      <xdr:spPr>
        <a:xfrm>
          <a:off x="2851111" y="11582521"/>
          <a:ext cx="1048961" cy="610950"/>
        </a:xfrm>
        <a:prstGeom prst="rect">
          <a:avLst/>
        </a:prstGeom>
      </xdr:spPr>
    </xdr:pic>
    <xdr:clientData/>
  </xdr:twoCellAnchor>
  <xdr:twoCellAnchor editAs="oneCell">
    <xdr:from>
      <xdr:col>4</xdr:col>
      <xdr:colOff>22141</xdr:colOff>
      <xdr:row>67</xdr:row>
      <xdr:rowOff>88147</xdr:rowOff>
    </xdr:from>
    <xdr:to>
      <xdr:col>5</xdr:col>
      <xdr:colOff>303307</xdr:colOff>
      <xdr:row>71</xdr:row>
      <xdr:rowOff>70625</xdr:rowOff>
    </xdr:to>
    <xdr:pic>
      <xdr:nvPicPr>
        <xdr:cNvPr id="37" name="59 Imagen">
          <a:extLst>
            <a:ext uri="{FF2B5EF4-FFF2-40B4-BE49-F238E27FC236}">
              <a16:creationId xmlns:a16="http://schemas.microsoft.com/office/drawing/2014/main" xmlns="" id="{A2C1493E-7F83-4124-93A4-0BFEB94D7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5" t="38983" r="60485" b="25127"/>
        <a:stretch/>
      </xdr:blipFill>
      <xdr:spPr>
        <a:xfrm>
          <a:off x="3044741" y="12896097"/>
          <a:ext cx="1081266" cy="690503"/>
        </a:xfrm>
        <a:prstGeom prst="rect">
          <a:avLst/>
        </a:prstGeom>
      </xdr:spPr>
    </xdr:pic>
    <xdr:clientData/>
  </xdr:twoCellAnchor>
  <xdr:twoCellAnchor editAs="oneCell">
    <xdr:from>
      <xdr:col>2</xdr:col>
      <xdr:colOff>320388</xdr:colOff>
      <xdr:row>87</xdr:row>
      <xdr:rowOff>91639</xdr:rowOff>
    </xdr:from>
    <xdr:to>
      <xdr:col>3</xdr:col>
      <xdr:colOff>710046</xdr:colOff>
      <xdr:row>91</xdr:row>
      <xdr:rowOff>170410</xdr:rowOff>
    </xdr:to>
    <xdr:pic>
      <xdr:nvPicPr>
        <xdr:cNvPr id="38" name="60 Imagen">
          <a:extLst>
            <a:ext uri="{FF2B5EF4-FFF2-40B4-BE49-F238E27FC236}">
              <a16:creationId xmlns:a16="http://schemas.microsoft.com/office/drawing/2014/main" xmlns="" id="{5B694190-21D3-44ED-B329-9747F1463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88" t="39872" r="7496" b="20485"/>
        <a:stretch/>
      </xdr:blipFill>
      <xdr:spPr>
        <a:xfrm>
          <a:off x="1831688" y="16595289"/>
          <a:ext cx="1145308" cy="777271"/>
        </a:xfrm>
        <a:prstGeom prst="rect">
          <a:avLst/>
        </a:prstGeom>
      </xdr:spPr>
    </xdr:pic>
    <xdr:clientData/>
  </xdr:twoCellAnchor>
  <xdr:twoCellAnchor editAs="oneCell">
    <xdr:from>
      <xdr:col>0</xdr:col>
      <xdr:colOff>8658</xdr:colOff>
      <xdr:row>0</xdr:row>
      <xdr:rowOff>17317</xdr:rowOff>
    </xdr:from>
    <xdr:to>
      <xdr:col>2</xdr:col>
      <xdr:colOff>76199</xdr:colOff>
      <xdr:row>6</xdr:row>
      <xdr:rowOff>72927</xdr:rowOff>
    </xdr:to>
    <xdr:pic>
      <xdr:nvPicPr>
        <xdr:cNvPr id="39" name="99 Imagen">
          <a:extLst>
            <a:ext uri="{FF2B5EF4-FFF2-40B4-BE49-F238E27FC236}">
              <a16:creationId xmlns:a16="http://schemas.microsoft.com/office/drawing/2014/main" xmlns="" id="{1C4C65BC-A1D9-49CC-B017-3FE17C9B5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73" r="88445" b="93129"/>
        <a:stretch/>
      </xdr:blipFill>
      <xdr:spPr>
        <a:xfrm>
          <a:off x="8658" y="17317"/>
          <a:ext cx="1515341" cy="1389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48044</xdr:rowOff>
    </xdr:from>
    <xdr:to>
      <xdr:col>9</xdr:col>
      <xdr:colOff>290995</xdr:colOff>
      <xdr:row>160</xdr:row>
      <xdr:rowOff>81937</xdr:rowOff>
    </xdr:to>
    <xdr:pic>
      <xdr:nvPicPr>
        <xdr:cNvPr id="40" name="115 Imagen">
          <a:extLst>
            <a:ext uri="{FF2B5EF4-FFF2-40B4-BE49-F238E27FC236}">
              <a16:creationId xmlns:a16="http://schemas.microsoft.com/office/drawing/2014/main" xmlns="" id="{F882C8A3-6AC8-4BD7-ADE8-07921B6C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67644"/>
          <a:ext cx="8139595" cy="402193"/>
        </a:xfrm>
        <a:prstGeom prst="rect">
          <a:avLst/>
        </a:prstGeom>
      </xdr:spPr>
    </xdr:pic>
    <xdr:clientData/>
  </xdr:twoCellAnchor>
  <xdr:twoCellAnchor editAs="oneCell">
    <xdr:from>
      <xdr:col>3</xdr:col>
      <xdr:colOff>129127</xdr:colOff>
      <xdr:row>163</xdr:row>
      <xdr:rowOff>3912</xdr:rowOff>
    </xdr:from>
    <xdr:to>
      <xdr:col>4</xdr:col>
      <xdr:colOff>391705</xdr:colOff>
      <xdr:row>168</xdr:row>
      <xdr:rowOff>164309</xdr:rowOff>
    </xdr:to>
    <xdr:pic>
      <xdr:nvPicPr>
        <xdr:cNvPr id="41" name="116 Imagen">
          <a:extLst>
            <a:ext uri="{FF2B5EF4-FFF2-40B4-BE49-F238E27FC236}">
              <a16:creationId xmlns:a16="http://schemas.microsoft.com/office/drawing/2014/main" xmlns="" id="{F2E46B00-2981-4E32-BBB3-63BF092ED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1" b="49523"/>
        <a:stretch/>
      </xdr:blipFill>
      <xdr:spPr>
        <a:xfrm>
          <a:off x="2396077" y="30769662"/>
          <a:ext cx="1018228" cy="1081147"/>
        </a:xfrm>
        <a:prstGeom prst="rect">
          <a:avLst/>
        </a:prstGeom>
      </xdr:spPr>
    </xdr:pic>
    <xdr:clientData/>
  </xdr:twoCellAnchor>
  <xdr:twoCellAnchor editAs="oneCell">
    <xdr:from>
      <xdr:col>4</xdr:col>
      <xdr:colOff>383016</xdr:colOff>
      <xdr:row>163</xdr:row>
      <xdr:rowOff>55864</xdr:rowOff>
    </xdr:from>
    <xdr:to>
      <xdr:col>6</xdr:col>
      <xdr:colOff>2719</xdr:colOff>
      <xdr:row>168</xdr:row>
      <xdr:rowOff>147364</xdr:rowOff>
    </xdr:to>
    <xdr:pic>
      <xdr:nvPicPr>
        <xdr:cNvPr id="42" name="117 Imagen">
          <a:extLst>
            <a:ext uri="{FF2B5EF4-FFF2-40B4-BE49-F238E27FC236}">
              <a16:creationId xmlns:a16="http://schemas.microsoft.com/office/drawing/2014/main" xmlns="" id="{F352F17E-CF4C-4FDB-85B5-96BF57AAC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067" r="68138"/>
        <a:stretch/>
      </xdr:blipFill>
      <xdr:spPr>
        <a:xfrm>
          <a:off x="3405616" y="30821614"/>
          <a:ext cx="1175453" cy="10122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447103</xdr:colOff>
      <xdr:row>163</xdr:row>
      <xdr:rowOff>10242</xdr:rowOff>
    </xdr:from>
    <xdr:to>
      <xdr:col>2</xdr:col>
      <xdr:colOff>672898</xdr:colOff>
      <xdr:row>168</xdr:row>
      <xdr:rowOff>166542</xdr:rowOff>
    </xdr:to>
    <xdr:pic>
      <xdr:nvPicPr>
        <xdr:cNvPr id="43" name="118 Imagen">
          <a:extLst>
            <a:ext uri="{FF2B5EF4-FFF2-40B4-BE49-F238E27FC236}">
              <a16:creationId xmlns:a16="http://schemas.microsoft.com/office/drawing/2014/main" xmlns="" id="{C8B74233-FF45-4435-AA15-0BE8317485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35" r="34062" b="49635"/>
        <a:stretch/>
      </xdr:blipFill>
      <xdr:spPr>
        <a:xfrm>
          <a:off x="1202753" y="30775992"/>
          <a:ext cx="981445" cy="1077050"/>
        </a:xfrm>
        <a:prstGeom prst="rect">
          <a:avLst/>
        </a:prstGeom>
      </xdr:spPr>
    </xdr:pic>
    <xdr:clientData/>
  </xdr:twoCellAnchor>
  <xdr:twoCellAnchor editAs="oneCell">
    <xdr:from>
      <xdr:col>3</xdr:col>
      <xdr:colOff>48044</xdr:colOff>
      <xdr:row>160</xdr:row>
      <xdr:rowOff>153627</xdr:rowOff>
    </xdr:from>
    <xdr:to>
      <xdr:col>5</xdr:col>
      <xdr:colOff>684044</xdr:colOff>
      <xdr:row>162</xdr:row>
      <xdr:rowOff>162748</xdr:rowOff>
    </xdr:to>
    <xdr:pic>
      <xdr:nvPicPr>
        <xdr:cNvPr id="44" name="120 Imagen">
          <a:extLst>
            <a:ext uri="{FF2B5EF4-FFF2-40B4-BE49-F238E27FC236}">
              <a16:creationId xmlns:a16="http://schemas.microsoft.com/office/drawing/2014/main" xmlns="" id="{68B7EF03-647E-41C0-8DE4-C6CCA9232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49" t="65396" b="7683"/>
        <a:stretch/>
      </xdr:blipFill>
      <xdr:spPr>
        <a:xfrm>
          <a:off x="2314994" y="30341527"/>
          <a:ext cx="2191750" cy="390120"/>
        </a:xfrm>
        <a:prstGeom prst="rect">
          <a:avLst/>
        </a:prstGeom>
      </xdr:spPr>
    </xdr:pic>
    <xdr:clientData/>
  </xdr:twoCellAnchor>
  <xdr:twoCellAnchor editAs="oneCell">
    <xdr:from>
      <xdr:col>0</xdr:col>
      <xdr:colOff>68528</xdr:colOff>
      <xdr:row>163</xdr:row>
      <xdr:rowOff>51208</xdr:rowOff>
    </xdr:from>
    <xdr:to>
      <xdr:col>1</xdr:col>
      <xdr:colOff>402326</xdr:colOff>
      <xdr:row>168</xdr:row>
      <xdr:rowOff>162939</xdr:rowOff>
    </xdr:to>
    <xdr:pic>
      <xdr:nvPicPr>
        <xdr:cNvPr id="45" name="122 Imagen">
          <a:extLst>
            <a:ext uri="{FF2B5EF4-FFF2-40B4-BE49-F238E27FC236}">
              <a16:creationId xmlns:a16="http://schemas.microsoft.com/office/drawing/2014/main" xmlns="" id="{DA57FA14-6E2B-4E53-84D5-8709BE147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4" r="67842" b="50533"/>
        <a:stretch/>
      </xdr:blipFill>
      <xdr:spPr>
        <a:xfrm>
          <a:off x="68528" y="30816958"/>
          <a:ext cx="1089448" cy="1032481"/>
        </a:xfrm>
        <a:prstGeom prst="rect">
          <a:avLst/>
        </a:prstGeom>
      </xdr:spPr>
    </xdr:pic>
    <xdr:clientData/>
  </xdr:twoCellAnchor>
  <xdr:twoCellAnchor editAs="oneCell">
    <xdr:from>
      <xdr:col>4</xdr:col>
      <xdr:colOff>486640</xdr:colOff>
      <xdr:row>173</xdr:row>
      <xdr:rowOff>78770</xdr:rowOff>
    </xdr:from>
    <xdr:to>
      <xdr:col>6</xdr:col>
      <xdr:colOff>2399</xdr:colOff>
      <xdr:row>177</xdr:row>
      <xdr:rowOff>771</xdr:rowOff>
    </xdr:to>
    <xdr:pic>
      <xdr:nvPicPr>
        <xdr:cNvPr id="46" name="125 Imagen">
          <a:extLst>
            <a:ext uri="{FF2B5EF4-FFF2-40B4-BE49-F238E27FC236}">
              <a16:creationId xmlns:a16="http://schemas.microsoft.com/office/drawing/2014/main" xmlns="" id="{92DD1526-D49F-4934-9AB3-CB789EBD6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402" r="68731" b="23460"/>
        <a:stretch/>
      </xdr:blipFill>
      <xdr:spPr>
        <a:xfrm>
          <a:off x="3509240" y="32711420"/>
          <a:ext cx="1071509" cy="658601"/>
        </a:xfrm>
        <a:prstGeom prst="rect">
          <a:avLst/>
        </a:prstGeom>
      </xdr:spPr>
    </xdr:pic>
    <xdr:clientData/>
  </xdr:twoCellAnchor>
  <xdr:twoCellAnchor editAs="oneCell">
    <xdr:from>
      <xdr:col>3</xdr:col>
      <xdr:colOff>121221</xdr:colOff>
      <xdr:row>173</xdr:row>
      <xdr:rowOff>78768</xdr:rowOff>
    </xdr:from>
    <xdr:to>
      <xdr:col>4</xdr:col>
      <xdr:colOff>411823</xdr:colOff>
      <xdr:row>177</xdr:row>
      <xdr:rowOff>769</xdr:rowOff>
    </xdr:to>
    <xdr:pic>
      <xdr:nvPicPr>
        <xdr:cNvPr id="47" name="126 Imagen">
          <a:extLst>
            <a:ext uri="{FF2B5EF4-FFF2-40B4-BE49-F238E27FC236}">
              <a16:creationId xmlns:a16="http://schemas.microsoft.com/office/drawing/2014/main" xmlns="" id="{29F40BE6-2F99-4B81-9142-F6DCF36E4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75" t="2945" b="67694"/>
        <a:stretch/>
      </xdr:blipFill>
      <xdr:spPr>
        <a:xfrm>
          <a:off x="2388171" y="32711418"/>
          <a:ext cx="1046252" cy="658601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519543</xdr:colOff>
      <xdr:row>173</xdr:row>
      <xdr:rowOff>78769</xdr:rowOff>
    </xdr:from>
    <xdr:to>
      <xdr:col>3</xdr:col>
      <xdr:colOff>1414</xdr:colOff>
      <xdr:row>177</xdr:row>
      <xdr:rowOff>770</xdr:rowOff>
    </xdr:to>
    <xdr:pic>
      <xdr:nvPicPr>
        <xdr:cNvPr id="48" name="127 Imagen">
          <a:extLst>
            <a:ext uri="{FF2B5EF4-FFF2-40B4-BE49-F238E27FC236}">
              <a16:creationId xmlns:a16="http://schemas.microsoft.com/office/drawing/2014/main" xmlns="" id="{D8ACD7B3-33A8-476B-8404-582D58C61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59" t="3002" r="34818" b="66429"/>
        <a:stretch/>
      </xdr:blipFill>
      <xdr:spPr>
        <a:xfrm>
          <a:off x="1275193" y="32711419"/>
          <a:ext cx="993171" cy="658601"/>
        </a:xfrm>
        <a:prstGeom prst="rect">
          <a:avLst/>
        </a:prstGeom>
      </xdr:spPr>
    </xdr:pic>
    <xdr:clientData/>
  </xdr:twoCellAnchor>
  <xdr:twoCellAnchor editAs="oneCell">
    <xdr:from>
      <xdr:col>0</xdr:col>
      <xdr:colOff>17316</xdr:colOff>
      <xdr:row>173</xdr:row>
      <xdr:rowOff>113406</xdr:rowOff>
    </xdr:from>
    <xdr:to>
      <xdr:col>1</xdr:col>
      <xdr:colOff>291086</xdr:colOff>
      <xdr:row>177</xdr:row>
      <xdr:rowOff>31310</xdr:rowOff>
    </xdr:to>
    <xdr:pic>
      <xdr:nvPicPr>
        <xdr:cNvPr id="49" name="128 Imagen">
          <a:extLst>
            <a:ext uri="{FF2B5EF4-FFF2-40B4-BE49-F238E27FC236}">
              <a16:creationId xmlns:a16="http://schemas.microsoft.com/office/drawing/2014/main" xmlns="" id="{5EA7EF89-C058-40E2-92AD-D9C42CBCC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43" r="69033" b="67273"/>
        <a:stretch/>
      </xdr:blipFill>
      <xdr:spPr>
        <a:xfrm>
          <a:off x="17316" y="32746056"/>
          <a:ext cx="1029420" cy="654504"/>
        </a:xfrm>
        <a:prstGeom prst="rect">
          <a:avLst/>
        </a:prstGeom>
      </xdr:spPr>
    </xdr:pic>
    <xdr:clientData/>
  </xdr:twoCellAnchor>
  <xdr:twoCellAnchor editAs="oneCell">
    <xdr:from>
      <xdr:col>1</xdr:col>
      <xdr:colOff>441613</xdr:colOff>
      <xdr:row>182</xdr:row>
      <xdr:rowOff>80354</xdr:rowOff>
    </xdr:from>
    <xdr:to>
      <xdr:col>3</xdr:col>
      <xdr:colOff>2704</xdr:colOff>
      <xdr:row>186</xdr:row>
      <xdr:rowOff>34257</xdr:rowOff>
    </xdr:to>
    <xdr:pic>
      <xdr:nvPicPr>
        <xdr:cNvPr id="50" name="129 Imagen">
          <a:extLst>
            <a:ext uri="{FF2B5EF4-FFF2-40B4-BE49-F238E27FC236}">
              <a16:creationId xmlns:a16="http://schemas.microsoft.com/office/drawing/2014/main" xmlns="" id="{38C26489-759E-4BD7-884B-26672CC9C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60" t="2105" r="35885" b="67365"/>
        <a:stretch/>
      </xdr:blipFill>
      <xdr:spPr>
        <a:xfrm>
          <a:off x="1197263" y="34395754"/>
          <a:ext cx="1072391" cy="69050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182</xdr:row>
      <xdr:rowOff>85550</xdr:rowOff>
    </xdr:from>
    <xdr:to>
      <xdr:col>1</xdr:col>
      <xdr:colOff>275515</xdr:colOff>
      <xdr:row>186</xdr:row>
      <xdr:rowOff>39453</xdr:rowOff>
    </xdr:to>
    <xdr:pic>
      <xdr:nvPicPr>
        <xdr:cNvPr id="51" name="130 Imagen">
          <a:extLst>
            <a:ext uri="{FF2B5EF4-FFF2-40B4-BE49-F238E27FC236}">
              <a16:creationId xmlns:a16="http://schemas.microsoft.com/office/drawing/2014/main" xmlns="" id="{76D46B76-E396-4028-A71E-E576DFFAA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3" t="1579" r="67270" b="66101"/>
        <a:stretch/>
      </xdr:blipFill>
      <xdr:spPr>
        <a:xfrm>
          <a:off x="17318" y="34400950"/>
          <a:ext cx="1013847" cy="690503"/>
        </a:xfrm>
        <a:prstGeom prst="rect">
          <a:avLst/>
        </a:prstGeom>
      </xdr:spPr>
    </xdr:pic>
    <xdr:clientData/>
  </xdr:twoCellAnchor>
  <xdr:twoCellAnchor editAs="oneCell">
    <xdr:from>
      <xdr:col>4</xdr:col>
      <xdr:colOff>432940</xdr:colOff>
      <xdr:row>182</xdr:row>
      <xdr:rowOff>89011</xdr:rowOff>
    </xdr:from>
    <xdr:to>
      <xdr:col>6</xdr:col>
      <xdr:colOff>1023</xdr:colOff>
      <xdr:row>186</xdr:row>
      <xdr:rowOff>36983</xdr:rowOff>
    </xdr:to>
    <xdr:pic>
      <xdr:nvPicPr>
        <xdr:cNvPr id="52" name="133 Imagen">
          <a:extLst>
            <a:ext uri="{FF2B5EF4-FFF2-40B4-BE49-F238E27FC236}">
              <a16:creationId xmlns:a16="http://schemas.microsoft.com/office/drawing/2014/main" xmlns="" id="{17709296-878F-49B1-8033-F425BDA43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" t="46691" r="67553" b="23884"/>
        <a:stretch/>
      </xdr:blipFill>
      <xdr:spPr>
        <a:xfrm>
          <a:off x="3455540" y="34404411"/>
          <a:ext cx="1123833" cy="684572"/>
        </a:xfrm>
        <a:prstGeom prst="rect">
          <a:avLst/>
        </a:prstGeom>
      </xdr:spPr>
    </xdr:pic>
    <xdr:clientData/>
  </xdr:twoCellAnchor>
  <xdr:twoCellAnchor editAs="oneCell">
    <xdr:from>
      <xdr:col>3</xdr:col>
      <xdr:colOff>51955</xdr:colOff>
      <xdr:row>182</xdr:row>
      <xdr:rowOff>89011</xdr:rowOff>
    </xdr:from>
    <xdr:to>
      <xdr:col>4</xdr:col>
      <xdr:colOff>315954</xdr:colOff>
      <xdr:row>186</xdr:row>
      <xdr:rowOff>6914</xdr:rowOff>
    </xdr:to>
    <xdr:pic>
      <xdr:nvPicPr>
        <xdr:cNvPr id="53" name="134 Imagen">
          <a:extLst>
            <a:ext uri="{FF2B5EF4-FFF2-40B4-BE49-F238E27FC236}">
              <a16:creationId xmlns:a16="http://schemas.microsoft.com/office/drawing/2014/main" xmlns="" id="{EF61222D-0571-456E-B67C-8844CC573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32" t="2632" r="4713" b="67890"/>
        <a:stretch/>
      </xdr:blipFill>
      <xdr:spPr>
        <a:xfrm>
          <a:off x="2318905" y="34404411"/>
          <a:ext cx="1019649" cy="654503"/>
        </a:xfrm>
        <a:prstGeom prst="rect">
          <a:avLst/>
        </a:prstGeom>
      </xdr:spPr>
    </xdr:pic>
    <xdr:clientData/>
  </xdr:twoCellAnchor>
  <xdr:twoCellAnchor editAs="oneCell">
    <xdr:from>
      <xdr:col>4</xdr:col>
      <xdr:colOff>391987</xdr:colOff>
      <xdr:row>193</xdr:row>
      <xdr:rowOff>49627</xdr:rowOff>
    </xdr:from>
    <xdr:to>
      <xdr:col>5</xdr:col>
      <xdr:colOff>712374</xdr:colOff>
      <xdr:row>199</xdr:row>
      <xdr:rowOff>79213</xdr:rowOff>
    </xdr:to>
    <xdr:pic>
      <xdr:nvPicPr>
        <xdr:cNvPr id="54" name="135 Imagen">
          <a:extLst>
            <a:ext uri="{FF2B5EF4-FFF2-40B4-BE49-F238E27FC236}">
              <a16:creationId xmlns:a16="http://schemas.microsoft.com/office/drawing/2014/main" xmlns="" id="{1E03894A-087B-44B9-A033-1BCD60639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" t="48036" r="68530" b="3928"/>
        <a:stretch/>
      </xdr:blipFill>
      <xdr:spPr>
        <a:xfrm>
          <a:off x="3414587" y="36416077"/>
          <a:ext cx="1120487" cy="1134486"/>
        </a:xfrm>
        <a:prstGeom prst="rect">
          <a:avLst/>
        </a:prstGeom>
      </xdr:spPr>
    </xdr:pic>
    <xdr:clientData/>
  </xdr:twoCellAnchor>
  <xdr:twoCellAnchor editAs="oneCell">
    <xdr:from>
      <xdr:col>2</xdr:col>
      <xdr:colOff>515543</xdr:colOff>
      <xdr:row>193</xdr:row>
      <xdr:rowOff>48193</xdr:rowOff>
    </xdr:from>
    <xdr:to>
      <xdr:col>4</xdr:col>
      <xdr:colOff>1157</xdr:colOff>
      <xdr:row>198</xdr:row>
      <xdr:rowOff>175693</xdr:rowOff>
    </xdr:to>
    <xdr:pic>
      <xdr:nvPicPr>
        <xdr:cNvPr id="55" name="137 Imagen">
          <a:extLst>
            <a:ext uri="{FF2B5EF4-FFF2-40B4-BE49-F238E27FC236}">
              <a16:creationId xmlns:a16="http://schemas.microsoft.com/office/drawing/2014/main" xmlns="" id="{A1C2887A-317D-4243-B386-E0410A628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98" r="34914" b="53126"/>
        <a:stretch/>
      </xdr:blipFill>
      <xdr:spPr>
        <a:xfrm>
          <a:off x="2026843" y="36414643"/>
          <a:ext cx="996914" cy="1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416599</xdr:colOff>
      <xdr:row>193</xdr:row>
      <xdr:rowOff>25829</xdr:rowOff>
    </xdr:from>
    <xdr:to>
      <xdr:col>1</xdr:col>
      <xdr:colOff>685062</xdr:colOff>
      <xdr:row>198</xdr:row>
      <xdr:rowOff>153329</xdr:rowOff>
    </xdr:to>
    <xdr:pic>
      <xdr:nvPicPr>
        <xdr:cNvPr id="56" name="138 Imagen">
          <a:extLst>
            <a:ext uri="{FF2B5EF4-FFF2-40B4-BE49-F238E27FC236}">
              <a16:creationId xmlns:a16="http://schemas.microsoft.com/office/drawing/2014/main" xmlns="" id="{8C6D6438-3D1D-48F7-B1A5-A139C163D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9197" b="53971"/>
        <a:stretch/>
      </xdr:blipFill>
      <xdr:spPr>
        <a:xfrm>
          <a:off x="416599" y="36392279"/>
          <a:ext cx="1024113" cy="1048250"/>
        </a:xfrm>
        <a:prstGeom prst="rect">
          <a:avLst/>
        </a:prstGeom>
      </xdr:spPr>
    </xdr:pic>
    <xdr:clientData/>
  </xdr:twoCellAnchor>
  <xdr:twoCellAnchor editAs="oneCell">
    <xdr:from>
      <xdr:col>3</xdr:col>
      <xdr:colOff>27744</xdr:colOff>
      <xdr:row>190</xdr:row>
      <xdr:rowOff>40968</xdr:rowOff>
    </xdr:from>
    <xdr:to>
      <xdr:col>5</xdr:col>
      <xdr:colOff>659647</xdr:colOff>
      <xdr:row>192</xdr:row>
      <xdr:rowOff>190479</xdr:rowOff>
    </xdr:to>
    <xdr:pic>
      <xdr:nvPicPr>
        <xdr:cNvPr id="57" name="139 Imagen">
          <a:extLst>
            <a:ext uri="{FF2B5EF4-FFF2-40B4-BE49-F238E27FC236}">
              <a16:creationId xmlns:a16="http://schemas.microsoft.com/office/drawing/2014/main" xmlns="" id="{512815A1-2266-4334-9143-6F4809192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32" t="61021" b="11530"/>
        <a:stretch/>
      </xdr:blipFill>
      <xdr:spPr>
        <a:xfrm>
          <a:off x="2294694" y="35829568"/>
          <a:ext cx="2187653" cy="530510"/>
        </a:xfrm>
        <a:prstGeom prst="rect">
          <a:avLst/>
        </a:prstGeom>
      </xdr:spPr>
    </xdr:pic>
    <xdr:clientData/>
  </xdr:twoCellAnchor>
  <xdr:twoCellAnchor editAs="oneCell">
    <xdr:from>
      <xdr:col>1</xdr:col>
      <xdr:colOff>450271</xdr:colOff>
      <xdr:row>204</xdr:row>
      <xdr:rowOff>68528</xdr:rowOff>
    </xdr:from>
    <xdr:to>
      <xdr:col>3</xdr:col>
      <xdr:colOff>0</xdr:colOff>
      <xdr:row>207</xdr:row>
      <xdr:rowOff>181028</xdr:rowOff>
    </xdr:to>
    <xdr:pic>
      <xdr:nvPicPr>
        <xdr:cNvPr id="58" name="142 Imagen">
          <a:extLst>
            <a:ext uri="{FF2B5EF4-FFF2-40B4-BE49-F238E27FC236}">
              <a16:creationId xmlns:a16="http://schemas.microsoft.com/office/drawing/2014/main" xmlns="" id="{86A5E43F-C1A5-4EC8-A8EF-DF8EDCDF9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74" r="1839" b="61500"/>
        <a:stretch/>
      </xdr:blipFill>
      <xdr:spPr>
        <a:xfrm>
          <a:off x="1205921" y="38486028"/>
          <a:ext cx="1061029" cy="664950"/>
        </a:xfrm>
        <a:prstGeom prst="rect">
          <a:avLst/>
        </a:prstGeom>
      </xdr:spPr>
    </xdr:pic>
    <xdr:clientData/>
  </xdr:twoCellAnchor>
  <xdr:twoCellAnchor editAs="oneCell">
    <xdr:from>
      <xdr:col>4</xdr:col>
      <xdr:colOff>441614</xdr:colOff>
      <xdr:row>204</xdr:row>
      <xdr:rowOff>77188</xdr:rowOff>
    </xdr:from>
    <xdr:to>
      <xdr:col>6</xdr:col>
      <xdr:colOff>1</xdr:colOff>
      <xdr:row>207</xdr:row>
      <xdr:rowOff>180755</xdr:rowOff>
    </xdr:to>
    <xdr:pic>
      <xdr:nvPicPr>
        <xdr:cNvPr id="59" name="143 Imagen">
          <a:extLst>
            <a:ext uri="{FF2B5EF4-FFF2-40B4-BE49-F238E27FC236}">
              <a16:creationId xmlns:a16="http://schemas.microsoft.com/office/drawing/2014/main" xmlns="" id="{5FC192F5-031A-433F-914A-C5D64791A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16" t="36169" r="2388" b="27863"/>
        <a:stretch/>
      </xdr:blipFill>
      <xdr:spPr>
        <a:xfrm>
          <a:off x="3464214" y="38494688"/>
          <a:ext cx="1114137" cy="656017"/>
        </a:xfrm>
        <a:prstGeom prst="rect">
          <a:avLst/>
        </a:prstGeom>
      </xdr:spPr>
    </xdr:pic>
    <xdr:clientData/>
  </xdr:twoCellAnchor>
  <xdr:twoCellAnchor editAs="oneCell">
    <xdr:from>
      <xdr:col>3</xdr:col>
      <xdr:colOff>51955</xdr:colOff>
      <xdr:row>204</xdr:row>
      <xdr:rowOff>68527</xdr:rowOff>
    </xdr:from>
    <xdr:to>
      <xdr:col>4</xdr:col>
      <xdr:colOff>403811</xdr:colOff>
      <xdr:row>207</xdr:row>
      <xdr:rowOff>181027</xdr:rowOff>
    </xdr:to>
    <xdr:pic>
      <xdr:nvPicPr>
        <xdr:cNvPr id="60" name="144 Imagen">
          <a:extLst>
            <a:ext uri="{FF2B5EF4-FFF2-40B4-BE49-F238E27FC236}">
              <a16:creationId xmlns:a16="http://schemas.microsoft.com/office/drawing/2014/main" xmlns="" id="{210AF4CC-C6DE-4279-8CD1-6A669B1C8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" t="36373" r="56333" b="27154"/>
        <a:stretch/>
      </xdr:blipFill>
      <xdr:spPr>
        <a:xfrm>
          <a:off x="2318905" y="38486027"/>
          <a:ext cx="1107506" cy="664950"/>
        </a:xfrm>
        <a:prstGeom prst="rect">
          <a:avLst/>
        </a:prstGeom>
      </xdr:spPr>
    </xdr:pic>
    <xdr:clientData/>
  </xdr:twoCellAnchor>
  <xdr:twoCellAnchor editAs="oneCell">
    <xdr:from>
      <xdr:col>0</xdr:col>
      <xdr:colOff>6927</xdr:colOff>
      <xdr:row>204</xdr:row>
      <xdr:rowOff>66797</xdr:rowOff>
    </xdr:from>
    <xdr:to>
      <xdr:col>1</xdr:col>
      <xdr:colOff>418872</xdr:colOff>
      <xdr:row>207</xdr:row>
      <xdr:rowOff>179297</xdr:rowOff>
    </xdr:to>
    <xdr:pic>
      <xdr:nvPicPr>
        <xdr:cNvPr id="61" name="145 Imagen">
          <a:extLst>
            <a:ext uri="{FF2B5EF4-FFF2-40B4-BE49-F238E27FC236}">
              <a16:creationId xmlns:a16="http://schemas.microsoft.com/office/drawing/2014/main" xmlns="" id="{31375838-453E-4215-B5B3-5F8CB16CF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458" b="63932"/>
        <a:stretch/>
      </xdr:blipFill>
      <xdr:spPr>
        <a:xfrm>
          <a:off x="6927" y="38484297"/>
          <a:ext cx="1167595" cy="664950"/>
        </a:xfrm>
        <a:prstGeom prst="rect">
          <a:avLst/>
        </a:prstGeom>
      </xdr:spPr>
    </xdr:pic>
    <xdr:clientData/>
  </xdr:twoCellAnchor>
  <xdr:twoCellAnchor editAs="oneCell">
    <xdr:from>
      <xdr:col>2</xdr:col>
      <xdr:colOff>169920</xdr:colOff>
      <xdr:row>212</xdr:row>
      <xdr:rowOff>148043</xdr:rowOff>
    </xdr:from>
    <xdr:to>
      <xdr:col>3</xdr:col>
      <xdr:colOff>532580</xdr:colOff>
      <xdr:row>218</xdr:row>
      <xdr:rowOff>61453</xdr:rowOff>
    </xdr:to>
    <xdr:pic>
      <xdr:nvPicPr>
        <xdr:cNvPr id="66" name="151 Imagen">
          <a:extLst>
            <a:ext uri="{FF2B5EF4-FFF2-40B4-BE49-F238E27FC236}">
              <a16:creationId xmlns:a16="http://schemas.microsoft.com/office/drawing/2014/main" xmlns="" id="{4B1053F0-9B87-4F9F-9735-813A48040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39" t="3712" r="33489" b="39663"/>
        <a:stretch/>
      </xdr:blipFill>
      <xdr:spPr>
        <a:xfrm>
          <a:off x="1681220" y="41569093"/>
          <a:ext cx="1118310" cy="1018309"/>
        </a:xfrm>
        <a:prstGeom prst="rect">
          <a:avLst/>
        </a:prstGeom>
      </xdr:spPr>
    </xdr:pic>
    <xdr:clientData/>
  </xdr:twoCellAnchor>
  <xdr:twoCellAnchor editAs="oneCell">
    <xdr:from>
      <xdr:col>4</xdr:col>
      <xdr:colOff>174113</xdr:colOff>
      <xdr:row>212</xdr:row>
      <xdr:rowOff>83963</xdr:rowOff>
    </xdr:from>
    <xdr:to>
      <xdr:col>5</xdr:col>
      <xdr:colOff>537876</xdr:colOff>
      <xdr:row>218</xdr:row>
      <xdr:rowOff>31380</xdr:rowOff>
    </xdr:to>
    <xdr:pic>
      <xdr:nvPicPr>
        <xdr:cNvPr id="67" name="152 Imagen">
          <a:extLst>
            <a:ext uri="{FF2B5EF4-FFF2-40B4-BE49-F238E27FC236}">
              <a16:creationId xmlns:a16="http://schemas.microsoft.com/office/drawing/2014/main" xmlns="" id="{4B7AA5DA-1790-492A-A4E0-C58CFA473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461" b="41574"/>
        <a:stretch/>
      </xdr:blipFill>
      <xdr:spPr>
        <a:xfrm>
          <a:off x="3196713" y="41505013"/>
          <a:ext cx="1163863" cy="105231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212</xdr:row>
      <xdr:rowOff>70261</xdr:rowOff>
    </xdr:from>
    <xdr:to>
      <xdr:col>1</xdr:col>
      <xdr:colOff>368710</xdr:colOff>
      <xdr:row>218</xdr:row>
      <xdr:rowOff>3166</xdr:rowOff>
    </xdr:to>
    <xdr:pic>
      <xdr:nvPicPr>
        <xdr:cNvPr id="68" name="153 Imagen">
          <a:extLst>
            <a:ext uri="{FF2B5EF4-FFF2-40B4-BE49-F238E27FC236}">
              <a16:creationId xmlns:a16="http://schemas.microsoft.com/office/drawing/2014/main" xmlns="" id="{C220E1A8-FF70-4FA9-A69F-D7CCF551E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428" b="41040"/>
        <a:stretch/>
      </xdr:blipFill>
      <xdr:spPr>
        <a:xfrm>
          <a:off x="19051" y="41491311"/>
          <a:ext cx="1105309" cy="1037804"/>
        </a:xfrm>
        <a:prstGeom prst="rect">
          <a:avLst/>
        </a:prstGeom>
      </xdr:spPr>
    </xdr:pic>
    <xdr:clientData/>
  </xdr:twoCellAnchor>
  <xdr:twoCellAnchor editAs="oneCell">
    <xdr:from>
      <xdr:col>3</xdr:col>
      <xdr:colOff>68527</xdr:colOff>
      <xdr:row>209</xdr:row>
      <xdr:rowOff>102419</xdr:rowOff>
    </xdr:from>
    <xdr:to>
      <xdr:col>5</xdr:col>
      <xdr:colOff>704527</xdr:colOff>
      <xdr:row>211</xdr:row>
      <xdr:rowOff>168495</xdr:rowOff>
    </xdr:to>
    <xdr:pic>
      <xdr:nvPicPr>
        <xdr:cNvPr id="69" name="154 Imagen">
          <a:extLst>
            <a:ext uri="{FF2B5EF4-FFF2-40B4-BE49-F238E27FC236}">
              <a16:creationId xmlns:a16="http://schemas.microsoft.com/office/drawing/2014/main" xmlns="" id="{A814E47C-96BD-456E-82CC-D0CF88FCA3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t="62317" r="19950" b="5964"/>
        <a:stretch/>
      </xdr:blipFill>
      <xdr:spPr>
        <a:xfrm>
          <a:off x="2335477" y="40945619"/>
          <a:ext cx="2191750" cy="44707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223</xdr:row>
      <xdr:rowOff>68527</xdr:rowOff>
    </xdr:from>
    <xdr:to>
      <xdr:col>6</xdr:col>
      <xdr:colOff>2474</xdr:colOff>
      <xdr:row>226</xdr:row>
      <xdr:rowOff>181026</xdr:rowOff>
    </xdr:to>
    <xdr:pic>
      <xdr:nvPicPr>
        <xdr:cNvPr id="70" name="158 Imagen">
          <a:extLst>
            <a:ext uri="{FF2B5EF4-FFF2-40B4-BE49-F238E27FC236}">
              <a16:creationId xmlns:a16="http://schemas.microsoft.com/office/drawing/2014/main" xmlns="" id="{3128E6F7-DBBE-48CC-918E-FDCAA75155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33" t="35624" r="24400" b="28235"/>
        <a:stretch/>
      </xdr:blipFill>
      <xdr:spPr>
        <a:xfrm>
          <a:off x="3308349" y="43540627"/>
          <a:ext cx="1272475" cy="664950"/>
        </a:xfrm>
        <a:prstGeom prst="rect">
          <a:avLst/>
        </a:prstGeom>
      </xdr:spPr>
    </xdr:pic>
    <xdr:clientData/>
  </xdr:twoCellAnchor>
  <xdr:twoCellAnchor editAs="oneCell">
    <xdr:from>
      <xdr:col>2</xdr:col>
      <xdr:colOff>216475</xdr:colOff>
      <xdr:row>223</xdr:row>
      <xdr:rowOff>73723</xdr:rowOff>
    </xdr:from>
    <xdr:to>
      <xdr:col>3</xdr:col>
      <xdr:colOff>696450</xdr:colOff>
      <xdr:row>227</xdr:row>
      <xdr:rowOff>2072</xdr:rowOff>
    </xdr:to>
    <xdr:pic>
      <xdr:nvPicPr>
        <xdr:cNvPr id="71" name="159 Imagen">
          <a:extLst>
            <a:ext uri="{FF2B5EF4-FFF2-40B4-BE49-F238E27FC236}">
              <a16:creationId xmlns:a16="http://schemas.microsoft.com/office/drawing/2014/main" xmlns="" id="{C7F0C880-35BA-46E7-8423-E0A690022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27" b="63137"/>
        <a:stretch/>
      </xdr:blipFill>
      <xdr:spPr>
        <a:xfrm>
          <a:off x="1727775" y="43545823"/>
          <a:ext cx="1235625" cy="66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17317</xdr:colOff>
      <xdr:row>223</xdr:row>
      <xdr:rowOff>78918</xdr:rowOff>
    </xdr:from>
    <xdr:to>
      <xdr:col>1</xdr:col>
      <xdr:colOff>501855</xdr:colOff>
      <xdr:row>227</xdr:row>
      <xdr:rowOff>917</xdr:rowOff>
    </xdr:to>
    <xdr:pic>
      <xdr:nvPicPr>
        <xdr:cNvPr id="72" name="160 Imagen">
          <a:extLst>
            <a:ext uri="{FF2B5EF4-FFF2-40B4-BE49-F238E27FC236}">
              <a16:creationId xmlns:a16="http://schemas.microsoft.com/office/drawing/2014/main" xmlns="" id="{D46A1138-E1B8-46CA-8E29-E0AF0E795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9" r="51026" b="62930"/>
        <a:stretch/>
      </xdr:blipFill>
      <xdr:spPr>
        <a:xfrm>
          <a:off x="17317" y="43551018"/>
          <a:ext cx="1240188" cy="65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51212</xdr:rowOff>
    </xdr:from>
    <xdr:to>
      <xdr:col>1</xdr:col>
      <xdr:colOff>358468</xdr:colOff>
      <xdr:row>156</xdr:row>
      <xdr:rowOff>290148</xdr:rowOff>
    </xdr:to>
    <xdr:pic>
      <xdr:nvPicPr>
        <xdr:cNvPr id="75" name="166 Imagen">
          <a:extLst>
            <a:ext uri="{FF2B5EF4-FFF2-40B4-BE49-F238E27FC236}">
              <a16:creationId xmlns:a16="http://schemas.microsoft.com/office/drawing/2014/main" xmlns="" id="{3B81F43F-B7BF-4638-A6A0-06E2F9120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73" r="88445" b="93129"/>
        <a:stretch/>
      </xdr:blipFill>
      <xdr:spPr>
        <a:xfrm>
          <a:off x="0" y="28651612"/>
          <a:ext cx="1114118" cy="975537"/>
        </a:xfrm>
        <a:prstGeom prst="rect">
          <a:avLst/>
        </a:prstGeom>
      </xdr:spPr>
    </xdr:pic>
    <xdr:clientData/>
  </xdr:twoCellAnchor>
  <xdr:twoCellAnchor editAs="oneCell">
    <xdr:from>
      <xdr:col>2</xdr:col>
      <xdr:colOff>143023</xdr:colOff>
      <xdr:row>119</xdr:row>
      <xdr:rowOff>169366</xdr:rowOff>
    </xdr:from>
    <xdr:to>
      <xdr:col>4</xdr:col>
      <xdr:colOff>739272</xdr:colOff>
      <xdr:row>123</xdr:row>
      <xdr:rowOff>123267</xdr:rowOff>
    </xdr:to>
    <xdr:pic>
      <xdr:nvPicPr>
        <xdr:cNvPr id="76" name="164 Imagen">
          <a:extLst>
            <a:ext uri="{FF2B5EF4-FFF2-40B4-BE49-F238E27FC236}">
              <a16:creationId xmlns:a16="http://schemas.microsoft.com/office/drawing/2014/main" xmlns="" id="{729360C2-6457-41CA-B27B-50E198FD4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117"/>
        <a:stretch/>
      </xdr:blipFill>
      <xdr:spPr>
        <a:xfrm>
          <a:off x="1654323" y="22642016"/>
          <a:ext cx="2107549" cy="690502"/>
        </a:xfrm>
        <a:prstGeom prst="rect">
          <a:avLst/>
        </a:prstGeom>
      </xdr:spPr>
    </xdr:pic>
    <xdr:clientData/>
  </xdr:twoCellAnchor>
  <xdr:twoCellAnchor editAs="oneCell">
    <xdr:from>
      <xdr:col>0</xdr:col>
      <xdr:colOff>594032</xdr:colOff>
      <xdr:row>119</xdr:row>
      <xdr:rowOff>172680</xdr:rowOff>
    </xdr:from>
    <xdr:to>
      <xdr:col>2</xdr:col>
      <xdr:colOff>138485</xdr:colOff>
      <xdr:row>123</xdr:row>
      <xdr:rowOff>126581</xdr:rowOff>
    </xdr:to>
    <xdr:pic>
      <xdr:nvPicPr>
        <xdr:cNvPr id="77" name="165 Imagen">
          <a:extLst>
            <a:ext uri="{FF2B5EF4-FFF2-40B4-BE49-F238E27FC236}">
              <a16:creationId xmlns:a16="http://schemas.microsoft.com/office/drawing/2014/main" xmlns="" id="{1B8FA366-615E-486D-B3AB-DB80668E9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49" b="50883"/>
        <a:stretch/>
      </xdr:blipFill>
      <xdr:spPr>
        <a:xfrm>
          <a:off x="594032" y="22645330"/>
          <a:ext cx="1055753" cy="690502"/>
        </a:xfrm>
        <a:prstGeom prst="rect">
          <a:avLst/>
        </a:prstGeom>
      </xdr:spPr>
    </xdr:pic>
    <xdr:clientData/>
  </xdr:twoCellAnchor>
  <xdr:twoCellAnchor editAs="oneCell">
    <xdr:from>
      <xdr:col>3</xdr:col>
      <xdr:colOff>307256</xdr:colOff>
      <xdr:row>133</xdr:row>
      <xdr:rowOff>61450</xdr:rowOff>
    </xdr:from>
    <xdr:to>
      <xdr:col>6</xdr:col>
      <xdr:colOff>998</xdr:colOff>
      <xdr:row>135</xdr:row>
      <xdr:rowOff>11820</xdr:rowOff>
    </xdr:to>
    <xdr:pic>
      <xdr:nvPicPr>
        <xdr:cNvPr id="78" name="195 Imagen">
          <a:extLst>
            <a:ext uri="{FF2B5EF4-FFF2-40B4-BE49-F238E27FC236}">
              <a16:creationId xmlns:a16="http://schemas.microsoft.com/office/drawing/2014/main" xmlns="" id="{F70D5CD7-4694-4915-818A-59D69EE50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2" t="76775"/>
        <a:stretch/>
      </xdr:blipFill>
      <xdr:spPr>
        <a:xfrm>
          <a:off x="2574206" y="25137600"/>
          <a:ext cx="2005142" cy="331369"/>
        </a:xfrm>
        <a:prstGeom prst="rect">
          <a:avLst/>
        </a:prstGeom>
      </xdr:spPr>
    </xdr:pic>
    <xdr:clientData/>
  </xdr:twoCellAnchor>
  <xdr:twoCellAnchor editAs="oneCell">
    <xdr:from>
      <xdr:col>3</xdr:col>
      <xdr:colOff>81935</xdr:colOff>
      <xdr:row>102</xdr:row>
      <xdr:rowOff>174113</xdr:rowOff>
    </xdr:from>
    <xdr:to>
      <xdr:col>5</xdr:col>
      <xdr:colOff>717935</xdr:colOff>
      <xdr:row>104</xdr:row>
      <xdr:rowOff>103106</xdr:rowOff>
    </xdr:to>
    <xdr:pic>
      <xdr:nvPicPr>
        <xdr:cNvPr id="79" name="197 Imagen">
          <a:extLst>
            <a:ext uri="{FF2B5EF4-FFF2-40B4-BE49-F238E27FC236}">
              <a16:creationId xmlns:a16="http://schemas.microsoft.com/office/drawing/2014/main" xmlns="" id="{74F969B6-B3E4-4DF9-8935-13341C4A1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12" t="74299" b="5722"/>
        <a:stretch/>
      </xdr:blipFill>
      <xdr:spPr>
        <a:xfrm>
          <a:off x="2348885" y="19465413"/>
          <a:ext cx="2191750" cy="309992"/>
        </a:xfrm>
        <a:prstGeom prst="rect">
          <a:avLst/>
        </a:prstGeom>
      </xdr:spPr>
    </xdr:pic>
    <xdr:clientData/>
  </xdr:twoCellAnchor>
  <xdr:twoCellAnchor editAs="oneCell">
    <xdr:from>
      <xdr:col>2</xdr:col>
      <xdr:colOff>747661</xdr:colOff>
      <xdr:row>84</xdr:row>
      <xdr:rowOff>92178</xdr:rowOff>
    </xdr:from>
    <xdr:to>
      <xdr:col>5</xdr:col>
      <xdr:colOff>625757</xdr:colOff>
      <xdr:row>86</xdr:row>
      <xdr:rowOff>28292</xdr:rowOff>
    </xdr:to>
    <xdr:pic>
      <xdr:nvPicPr>
        <xdr:cNvPr id="80" name="200 Imagen">
          <a:extLst>
            <a:ext uri="{FF2B5EF4-FFF2-40B4-BE49-F238E27FC236}">
              <a16:creationId xmlns:a16="http://schemas.microsoft.com/office/drawing/2014/main" xmlns="" id="{367F5346-7C3D-48D5-A240-7BEC33BCB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6" t="77117" r="2246"/>
        <a:stretch/>
      </xdr:blipFill>
      <xdr:spPr>
        <a:xfrm>
          <a:off x="2258961" y="16005278"/>
          <a:ext cx="2189496" cy="319231"/>
        </a:xfrm>
        <a:prstGeom prst="rect">
          <a:avLst/>
        </a:prstGeom>
      </xdr:spPr>
    </xdr:pic>
    <xdr:clientData/>
  </xdr:twoCellAnchor>
  <xdr:twoCellAnchor editAs="oneCell">
    <xdr:from>
      <xdr:col>2</xdr:col>
      <xdr:colOff>610124</xdr:colOff>
      <xdr:row>57</xdr:row>
      <xdr:rowOff>153628</xdr:rowOff>
    </xdr:from>
    <xdr:to>
      <xdr:col>5</xdr:col>
      <xdr:colOff>706694</xdr:colOff>
      <xdr:row>59</xdr:row>
      <xdr:rowOff>184355</xdr:rowOff>
    </xdr:to>
    <xdr:pic>
      <xdr:nvPicPr>
        <xdr:cNvPr id="81" name="19 Imagen">
          <a:extLst>
            <a:ext uri="{FF2B5EF4-FFF2-40B4-BE49-F238E27FC236}">
              <a16:creationId xmlns:a16="http://schemas.microsoft.com/office/drawing/2014/main" xmlns="" id="{06455824-2EC1-459C-AFE8-BA4B1432A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40384" t="59347" r="49534" b="37865"/>
        <a:stretch/>
      </xdr:blipFill>
      <xdr:spPr>
        <a:xfrm>
          <a:off x="2121424" y="11081978"/>
          <a:ext cx="2407970" cy="411727"/>
        </a:xfrm>
        <a:prstGeom prst="rect">
          <a:avLst/>
        </a:prstGeom>
      </xdr:spPr>
    </xdr:pic>
    <xdr:clientData/>
  </xdr:twoCellAnchor>
  <xdr:twoCellAnchor editAs="oneCell">
    <xdr:from>
      <xdr:col>2</xdr:col>
      <xdr:colOff>645242</xdr:colOff>
      <xdr:row>64</xdr:row>
      <xdr:rowOff>235565</xdr:rowOff>
    </xdr:from>
    <xdr:to>
      <xdr:col>6</xdr:col>
      <xdr:colOff>3096</xdr:colOff>
      <xdr:row>67</xdr:row>
      <xdr:rowOff>15262</xdr:rowOff>
    </xdr:to>
    <xdr:pic>
      <xdr:nvPicPr>
        <xdr:cNvPr id="82" name="203 Imagen">
          <a:extLst>
            <a:ext uri="{FF2B5EF4-FFF2-40B4-BE49-F238E27FC236}">
              <a16:creationId xmlns:a16="http://schemas.microsoft.com/office/drawing/2014/main" xmlns="" id="{3E451244-F48C-418F-A416-0A6D84F30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40384" t="59347" r="49534" b="37865"/>
        <a:stretch/>
      </xdr:blipFill>
      <xdr:spPr>
        <a:xfrm>
          <a:off x="2156542" y="12414865"/>
          <a:ext cx="2424904" cy="408347"/>
        </a:xfrm>
        <a:prstGeom prst="rect">
          <a:avLst/>
        </a:prstGeom>
      </xdr:spPr>
    </xdr:pic>
    <xdr:clientData/>
  </xdr:twoCellAnchor>
  <xdr:twoCellAnchor editAs="oneCell">
    <xdr:from>
      <xdr:col>3</xdr:col>
      <xdr:colOff>112662</xdr:colOff>
      <xdr:row>49</xdr:row>
      <xdr:rowOff>10242</xdr:rowOff>
    </xdr:from>
    <xdr:to>
      <xdr:col>6</xdr:col>
      <xdr:colOff>421</xdr:colOff>
      <xdr:row>50</xdr:row>
      <xdr:rowOff>167503</xdr:rowOff>
    </xdr:to>
    <xdr:pic>
      <xdr:nvPicPr>
        <xdr:cNvPr id="83" name="204 Imagen">
          <a:extLst>
            <a:ext uri="{FF2B5EF4-FFF2-40B4-BE49-F238E27FC236}">
              <a16:creationId xmlns:a16="http://schemas.microsoft.com/office/drawing/2014/main" xmlns="" id="{A494F9B2-6046-4409-9BBD-F2421F6F1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2" t="76775"/>
        <a:stretch/>
      </xdr:blipFill>
      <xdr:spPr>
        <a:xfrm>
          <a:off x="2379612" y="9439992"/>
          <a:ext cx="2199159" cy="341411"/>
        </a:xfrm>
        <a:prstGeom prst="rect">
          <a:avLst/>
        </a:prstGeom>
      </xdr:spPr>
    </xdr:pic>
    <xdr:clientData/>
  </xdr:twoCellAnchor>
  <xdr:twoCellAnchor editAs="oneCell">
    <xdr:from>
      <xdr:col>3</xdr:col>
      <xdr:colOff>297015</xdr:colOff>
      <xdr:row>220</xdr:row>
      <xdr:rowOff>51209</xdr:rowOff>
    </xdr:from>
    <xdr:to>
      <xdr:col>6</xdr:col>
      <xdr:colOff>11241</xdr:colOff>
      <xdr:row>222</xdr:row>
      <xdr:rowOff>102420</xdr:rowOff>
    </xdr:to>
    <xdr:pic>
      <xdr:nvPicPr>
        <xdr:cNvPr id="84" name="223 Imagen">
          <a:extLst>
            <a:ext uri="{FF2B5EF4-FFF2-40B4-BE49-F238E27FC236}">
              <a16:creationId xmlns:a16="http://schemas.microsoft.com/office/drawing/2014/main" xmlns="" id="{F99AC3EB-E076-4FE5-87CA-0BF044476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6" t="62317" r="19950" b="5964"/>
        <a:stretch/>
      </xdr:blipFill>
      <xdr:spPr>
        <a:xfrm>
          <a:off x="2563965" y="42945459"/>
          <a:ext cx="2025626" cy="432211"/>
        </a:xfrm>
        <a:prstGeom prst="rect">
          <a:avLst/>
        </a:prstGeom>
      </xdr:spPr>
    </xdr:pic>
    <xdr:clientData/>
  </xdr:twoCellAnchor>
  <xdr:twoCellAnchor editAs="oneCell">
    <xdr:from>
      <xdr:col>3</xdr:col>
      <xdr:colOff>61451</xdr:colOff>
      <xdr:row>201</xdr:row>
      <xdr:rowOff>30725</xdr:rowOff>
    </xdr:from>
    <xdr:to>
      <xdr:col>5</xdr:col>
      <xdr:colOff>693354</xdr:colOff>
      <xdr:row>203</xdr:row>
      <xdr:rowOff>119727</xdr:rowOff>
    </xdr:to>
    <xdr:pic>
      <xdr:nvPicPr>
        <xdr:cNvPr id="85" name="224 Imagen">
          <a:extLst>
            <a:ext uri="{FF2B5EF4-FFF2-40B4-BE49-F238E27FC236}">
              <a16:creationId xmlns:a16="http://schemas.microsoft.com/office/drawing/2014/main" xmlns="" id="{BAD7B949-BADD-41AB-AFCA-B0EBBBC7A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32" t="61021" b="11530"/>
        <a:stretch/>
      </xdr:blipFill>
      <xdr:spPr>
        <a:xfrm>
          <a:off x="2328401" y="37870375"/>
          <a:ext cx="2187653" cy="470002"/>
        </a:xfrm>
        <a:prstGeom prst="rect">
          <a:avLst/>
        </a:prstGeom>
      </xdr:spPr>
    </xdr:pic>
    <xdr:clientData/>
  </xdr:twoCellAnchor>
  <xdr:twoCellAnchor editAs="oneCell">
    <xdr:from>
      <xdr:col>3</xdr:col>
      <xdr:colOff>122903</xdr:colOff>
      <xdr:row>170</xdr:row>
      <xdr:rowOff>30725</xdr:rowOff>
    </xdr:from>
    <xdr:to>
      <xdr:col>6</xdr:col>
      <xdr:colOff>1000</xdr:colOff>
      <xdr:row>172</xdr:row>
      <xdr:rowOff>74677</xdr:rowOff>
    </xdr:to>
    <xdr:pic>
      <xdr:nvPicPr>
        <xdr:cNvPr id="86" name="226 Imagen">
          <a:extLst>
            <a:ext uri="{FF2B5EF4-FFF2-40B4-BE49-F238E27FC236}">
              <a16:creationId xmlns:a16="http://schemas.microsoft.com/office/drawing/2014/main" xmlns="" id="{170C0FDE-0915-412C-B173-A3F7AF947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49" t="65396" b="7683"/>
        <a:stretch/>
      </xdr:blipFill>
      <xdr:spPr>
        <a:xfrm>
          <a:off x="2389853" y="32085525"/>
          <a:ext cx="2189497" cy="424952"/>
        </a:xfrm>
        <a:prstGeom prst="rect">
          <a:avLst/>
        </a:prstGeom>
      </xdr:spPr>
    </xdr:pic>
    <xdr:clientData/>
  </xdr:twoCellAnchor>
  <xdr:twoCellAnchor editAs="oneCell">
    <xdr:from>
      <xdr:col>3</xdr:col>
      <xdr:colOff>92176</xdr:colOff>
      <xdr:row>180</xdr:row>
      <xdr:rowOff>40968</xdr:rowOff>
    </xdr:from>
    <xdr:to>
      <xdr:col>6</xdr:col>
      <xdr:colOff>4276</xdr:colOff>
      <xdr:row>182</xdr:row>
      <xdr:rowOff>732</xdr:rowOff>
    </xdr:to>
    <xdr:pic>
      <xdr:nvPicPr>
        <xdr:cNvPr id="87" name="229 Imagen">
          <a:extLst>
            <a:ext uri="{FF2B5EF4-FFF2-40B4-BE49-F238E27FC236}">
              <a16:creationId xmlns:a16="http://schemas.microsoft.com/office/drawing/2014/main" xmlns="" id="{499DAB59-6F80-420D-B633-62B94AC71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49" t="65396" b="7683"/>
        <a:stretch/>
      </xdr:blipFill>
      <xdr:spPr>
        <a:xfrm>
          <a:off x="2359126" y="33962668"/>
          <a:ext cx="2223500" cy="353465"/>
        </a:xfrm>
        <a:prstGeom prst="rect">
          <a:avLst/>
        </a:prstGeom>
      </xdr:spPr>
    </xdr:pic>
    <xdr:clientData/>
  </xdr:twoCellAnchor>
  <xdr:twoCellAnchor editAs="oneCell">
    <xdr:from>
      <xdr:col>2</xdr:col>
      <xdr:colOff>721346</xdr:colOff>
      <xdr:row>136</xdr:row>
      <xdr:rowOff>81935</xdr:rowOff>
    </xdr:from>
    <xdr:to>
      <xdr:col>4</xdr:col>
      <xdr:colOff>260240</xdr:colOff>
      <xdr:row>139</xdr:row>
      <xdr:rowOff>182356</xdr:rowOff>
    </xdr:to>
    <xdr:pic>
      <xdr:nvPicPr>
        <xdr:cNvPr id="90" name="199 Imagen">
          <a:extLst>
            <a:ext uri="{FF2B5EF4-FFF2-40B4-BE49-F238E27FC236}">
              <a16:creationId xmlns:a16="http://schemas.microsoft.com/office/drawing/2014/main" xmlns="" id="{B35A64F8-F154-4483-B22E-D613B63A0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4" t="21912" r="59269" b="58805"/>
        <a:stretch/>
      </xdr:blipFill>
      <xdr:spPr>
        <a:xfrm>
          <a:off x="2232646" y="25735935"/>
          <a:ext cx="1050194" cy="652871"/>
        </a:xfrm>
        <a:prstGeom prst="rect">
          <a:avLst/>
        </a:prstGeom>
      </xdr:spPr>
    </xdr:pic>
    <xdr:clientData/>
  </xdr:twoCellAnchor>
  <xdr:twoCellAnchor editAs="oneCell">
    <xdr:from>
      <xdr:col>1</xdr:col>
      <xdr:colOff>368104</xdr:colOff>
      <xdr:row>136</xdr:row>
      <xdr:rowOff>80502</xdr:rowOff>
    </xdr:from>
    <xdr:to>
      <xdr:col>2</xdr:col>
      <xdr:colOff>643609</xdr:colOff>
      <xdr:row>139</xdr:row>
      <xdr:rowOff>180923</xdr:rowOff>
    </xdr:to>
    <xdr:pic>
      <xdr:nvPicPr>
        <xdr:cNvPr id="91" name="201 Imagen">
          <a:extLst>
            <a:ext uri="{FF2B5EF4-FFF2-40B4-BE49-F238E27FC236}">
              <a16:creationId xmlns:a16="http://schemas.microsoft.com/office/drawing/2014/main" xmlns="" id="{D13527B0-BA01-4A9D-A8E5-201DFF359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21" t="21912" r="7149" b="58805"/>
        <a:stretch/>
      </xdr:blipFill>
      <xdr:spPr>
        <a:xfrm>
          <a:off x="1123754" y="25734502"/>
          <a:ext cx="1031155" cy="652871"/>
        </a:xfrm>
        <a:prstGeom prst="rect">
          <a:avLst/>
        </a:prstGeom>
      </xdr:spPr>
    </xdr:pic>
    <xdr:clientData/>
  </xdr:twoCellAnchor>
  <xdr:twoCellAnchor editAs="oneCell">
    <xdr:from>
      <xdr:col>4</xdr:col>
      <xdr:colOff>377711</xdr:colOff>
      <xdr:row>136</xdr:row>
      <xdr:rowOff>51209</xdr:rowOff>
    </xdr:from>
    <xdr:to>
      <xdr:col>5</xdr:col>
      <xdr:colOff>671224</xdr:colOff>
      <xdr:row>140</xdr:row>
      <xdr:rowOff>6010</xdr:rowOff>
    </xdr:to>
    <xdr:pic>
      <xdr:nvPicPr>
        <xdr:cNvPr id="92" name="205 Imagen">
          <a:extLst>
            <a:ext uri="{FF2B5EF4-FFF2-40B4-BE49-F238E27FC236}">
              <a16:creationId xmlns:a16="http://schemas.microsoft.com/office/drawing/2014/main" xmlns="" id="{BDCB1659-E2C2-4226-BD23-3A8874D80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5" r="56797" b="78526"/>
        <a:stretch/>
      </xdr:blipFill>
      <xdr:spPr>
        <a:xfrm>
          <a:off x="3400311" y="25705209"/>
          <a:ext cx="1093613" cy="691401"/>
        </a:xfrm>
        <a:prstGeom prst="rect">
          <a:avLst/>
        </a:prstGeom>
      </xdr:spPr>
    </xdr:pic>
    <xdr:clientData/>
  </xdr:twoCellAnchor>
  <xdr:twoCellAnchor editAs="oneCell">
    <xdr:from>
      <xdr:col>0</xdr:col>
      <xdr:colOff>17545</xdr:colOff>
      <xdr:row>136</xdr:row>
      <xdr:rowOff>37589</xdr:rowOff>
    </xdr:from>
    <xdr:to>
      <xdr:col>1</xdr:col>
      <xdr:colOff>303391</xdr:colOff>
      <xdr:row>139</xdr:row>
      <xdr:rowOff>174112</xdr:rowOff>
    </xdr:to>
    <xdr:pic>
      <xdr:nvPicPr>
        <xdr:cNvPr id="93" name="216 Imagen">
          <a:extLst>
            <a:ext uri="{FF2B5EF4-FFF2-40B4-BE49-F238E27FC236}">
              <a16:creationId xmlns:a16="http://schemas.microsoft.com/office/drawing/2014/main" xmlns="" id="{7CD57F22-0A70-465E-907B-D97EF5274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6" r="6505" b="78526"/>
        <a:stretch/>
      </xdr:blipFill>
      <xdr:spPr>
        <a:xfrm>
          <a:off x="17545" y="25691589"/>
          <a:ext cx="1041496" cy="688973"/>
        </a:xfrm>
        <a:prstGeom prst="rect">
          <a:avLst/>
        </a:prstGeom>
      </xdr:spPr>
    </xdr:pic>
    <xdr:clientData/>
  </xdr:twoCellAnchor>
  <xdr:oneCellAnchor>
    <xdr:from>
      <xdr:col>7</xdr:col>
      <xdr:colOff>10242</xdr:colOff>
      <xdr:row>114</xdr:row>
      <xdr:rowOff>10240</xdr:rowOff>
    </xdr:from>
    <xdr:ext cx="3820242" cy="716937"/>
    <xdr:sp macro="" textlink="">
      <xdr:nvSpPr>
        <xdr:cNvPr id="96" name="252 Rectángulo">
          <a:extLst>
            <a:ext uri="{FF2B5EF4-FFF2-40B4-BE49-F238E27FC236}">
              <a16:creationId xmlns:a16="http://schemas.microsoft.com/office/drawing/2014/main" xmlns="" id="{25EA8D68-F51B-4252-BB9B-87E7F7173B25}"/>
            </a:ext>
          </a:extLst>
        </xdr:cNvPr>
        <xdr:cNvSpPr/>
      </xdr:nvSpPr>
      <xdr:spPr>
        <a:xfrm>
          <a:off x="5185492" y="21536740"/>
          <a:ext cx="3820242" cy="71693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5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BI-PACKS</a:t>
          </a:r>
        </a:p>
      </xdr:txBody>
    </xdr:sp>
    <xdr:clientData/>
  </xdr:oneCellAnchor>
  <xdr:twoCellAnchor editAs="oneCell">
    <xdr:from>
      <xdr:col>4</xdr:col>
      <xdr:colOff>409679</xdr:colOff>
      <xdr:row>97</xdr:row>
      <xdr:rowOff>112661</xdr:rowOff>
    </xdr:from>
    <xdr:to>
      <xdr:col>6</xdr:col>
      <xdr:colOff>3557</xdr:colOff>
      <xdr:row>101</xdr:row>
      <xdr:rowOff>52772</xdr:rowOff>
    </xdr:to>
    <xdr:pic>
      <xdr:nvPicPr>
        <xdr:cNvPr id="97" name="119 Imagen">
          <a:extLst>
            <a:ext uri="{FF2B5EF4-FFF2-40B4-BE49-F238E27FC236}">
              <a16:creationId xmlns:a16="http://schemas.microsoft.com/office/drawing/2014/main" xmlns="" id="{EBC12785-2B3D-43A4-A199-4E3921C48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05" t="38229" b="25054"/>
        <a:stretch/>
      </xdr:blipFill>
      <xdr:spPr>
        <a:xfrm>
          <a:off x="3432279" y="18483211"/>
          <a:ext cx="1149628" cy="676711"/>
        </a:xfrm>
        <a:prstGeom prst="rect">
          <a:avLst/>
        </a:prstGeom>
      </xdr:spPr>
    </xdr:pic>
    <xdr:clientData/>
  </xdr:twoCellAnchor>
  <xdr:twoCellAnchor editAs="oneCell">
    <xdr:from>
      <xdr:col>0</xdr:col>
      <xdr:colOff>276532</xdr:colOff>
      <xdr:row>128</xdr:row>
      <xdr:rowOff>39535</xdr:rowOff>
    </xdr:from>
    <xdr:to>
      <xdr:col>2</xdr:col>
      <xdr:colOff>43909</xdr:colOff>
      <xdr:row>131</xdr:row>
      <xdr:rowOff>116034</xdr:rowOff>
    </xdr:to>
    <xdr:pic>
      <xdr:nvPicPr>
        <xdr:cNvPr id="98" name="121 Imagen">
          <a:extLst>
            <a:ext uri="{FF2B5EF4-FFF2-40B4-BE49-F238E27FC236}">
              <a16:creationId xmlns:a16="http://schemas.microsoft.com/office/drawing/2014/main" xmlns="" id="{CB77F817-622C-444C-8A05-B272FF8D4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87" b="59250"/>
        <a:stretch/>
      </xdr:blipFill>
      <xdr:spPr>
        <a:xfrm>
          <a:off x="276532" y="24194935"/>
          <a:ext cx="1278677" cy="628949"/>
        </a:xfrm>
        <a:prstGeom prst="rect">
          <a:avLst/>
        </a:prstGeom>
      </xdr:spPr>
    </xdr:pic>
    <xdr:clientData/>
  </xdr:twoCellAnchor>
  <xdr:twoCellAnchor editAs="oneCell">
    <xdr:from>
      <xdr:col>3</xdr:col>
      <xdr:colOff>140218</xdr:colOff>
      <xdr:row>125</xdr:row>
      <xdr:rowOff>74436</xdr:rowOff>
    </xdr:from>
    <xdr:to>
      <xdr:col>6</xdr:col>
      <xdr:colOff>18315</xdr:colOff>
      <xdr:row>127</xdr:row>
      <xdr:rowOff>67110</xdr:rowOff>
    </xdr:to>
    <xdr:pic>
      <xdr:nvPicPr>
        <xdr:cNvPr id="99" name="123 Imagen">
          <a:extLst>
            <a:ext uri="{FF2B5EF4-FFF2-40B4-BE49-F238E27FC236}">
              <a16:creationId xmlns:a16="http://schemas.microsoft.com/office/drawing/2014/main" xmlns="" id="{68A25D05-1A90-4073-9B7A-8D955F401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2" t="76775"/>
        <a:stretch/>
      </xdr:blipFill>
      <xdr:spPr>
        <a:xfrm>
          <a:off x="2407168" y="23651986"/>
          <a:ext cx="2189497" cy="364149"/>
        </a:xfrm>
        <a:prstGeom prst="rect">
          <a:avLst/>
        </a:prstGeom>
      </xdr:spPr>
    </xdr:pic>
    <xdr:clientData/>
  </xdr:twoCellAnchor>
  <xdr:twoCellAnchor editAs="oneCell">
    <xdr:from>
      <xdr:col>2</xdr:col>
      <xdr:colOff>73873</xdr:colOff>
      <xdr:row>128</xdr:row>
      <xdr:rowOff>66374</xdr:rowOff>
    </xdr:from>
    <xdr:to>
      <xdr:col>5</xdr:col>
      <xdr:colOff>286774</xdr:colOff>
      <xdr:row>131</xdr:row>
      <xdr:rowOff>122902</xdr:rowOff>
    </xdr:to>
    <xdr:pic>
      <xdr:nvPicPr>
        <xdr:cNvPr id="100" name="124 Imagen">
          <a:extLst>
            <a:ext uri="{FF2B5EF4-FFF2-40B4-BE49-F238E27FC236}">
              <a16:creationId xmlns:a16="http://schemas.microsoft.com/office/drawing/2014/main" xmlns="" id="{315CF54E-B390-4571-A8DC-FC0498513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59" r="5201" b="23816"/>
        <a:stretch/>
      </xdr:blipFill>
      <xdr:spPr>
        <a:xfrm>
          <a:off x="1585173" y="24221774"/>
          <a:ext cx="2524301" cy="6089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3:Z255"/>
  <sheetViews>
    <sheetView tabSelected="1" zoomScale="90" zoomScaleNormal="90" zoomScalePageLayoutView="80" workbookViewId="0">
      <selection activeCell="C3" sqref="C3"/>
    </sheetView>
  </sheetViews>
  <sheetFormatPr defaultColWidth="10.85546875" defaultRowHeight="15" x14ac:dyDescent="0.25"/>
  <cols>
    <col min="5" max="5" width="11.42578125" customWidth="1"/>
    <col min="7" max="7" width="8.42578125" style="54" customWidth="1"/>
    <col min="8" max="8" width="21.85546875" style="54" customWidth="1"/>
    <col min="9" max="9" width="16.42578125" style="54" customWidth="1"/>
    <col min="10" max="10" width="8.85546875" style="54" customWidth="1"/>
    <col min="11" max="11" width="9.42578125" style="1" customWidth="1"/>
    <col min="12" max="12" width="11.42578125" style="1" customWidth="1"/>
    <col min="13" max="16" width="4.7109375" style="54" customWidth="1"/>
    <col min="17" max="18" width="4.7109375" customWidth="1"/>
    <col min="19" max="19" width="17.140625" bestFit="1" customWidth="1"/>
    <col min="20" max="20" width="6.42578125" style="26" customWidth="1"/>
    <col min="21" max="21" width="5.140625" bestFit="1" customWidth="1"/>
    <col min="22" max="22" width="6.42578125" bestFit="1" customWidth="1"/>
    <col min="23" max="23" width="13" customWidth="1"/>
    <col min="24" max="24" width="6.42578125" bestFit="1" customWidth="1"/>
    <col min="25" max="25" width="5.7109375" bestFit="1" customWidth="1"/>
    <col min="26" max="26" width="12.85546875" bestFit="1" customWidth="1"/>
  </cols>
  <sheetData>
    <row r="3" spans="1:23" ht="21" x14ac:dyDescent="0.35">
      <c r="D3" s="48"/>
      <c r="E3" s="48"/>
      <c r="F3" s="47"/>
      <c r="G3" s="4"/>
      <c r="H3" s="4" t="s">
        <v>0</v>
      </c>
      <c r="I3" s="4"/>
    </row>
    <row r="4" spans="1:23" ht="23.25" x14ac:dyDescent="0.35">
      <c r="D4" s="49"/>
      <c r="E4" s="48"/>
      <c r="F4" s="47"/>
      <c r="G4" s="5"/>
      <c r="H4" s="5"/>
      <c r="I4" s="5"/>
      <c r="K4" s="6"/>
      <c r="M4" s="67"/>
    </row>
    <row r="5" spans="1:23" x14ac:dyDescent="0.25">
      <c r="D5" s="48"/>
      <c r="E5" s="50"/>
      <c r="F5" s="47"/>
      <c r="G5" s="5"/>
      <c r="H5" s="5"/>
      <c r="I5" s="5"/>
      <c r="J5" s="7"/>
      <c r="R5" s="68"/>
      <c r="S5" s="71"/>
    </row>
    <row r="6" spans="1:23" ht="15.75" thickBot="1" x14ac:dyDescent="0.3">
      <c r="D6" s="48"/>
      <c r="E6" s="50"/>
      <c r="F6" s="47"/>
      <c r="G6" s="5"/>
      <c r="H6" s="5"/>
      <c r="I6" s="5"/>
      <c r="J6" s="7"/>
      <c r="L6" s="46"/>
      <c r="Q6" s="69"/>
      <c r="R6" s="68"/>
      <c r="S6" s="71"/>
      <c r="T6" s="74"/>
    </row>
    <row r="7" spans="1:23" x14ac:dyDescent="0.25">
      <c r="D7" s="51"/>
      <c r="E7" s="51"/>
      <c r="F7" s="51"/>
      <c r="S7" s="77" t="s">
        <v>70</v>
      </c>
      <c r="T7" s="75"/>
    </row>
    <row r="8" spans="1:23" ht="20.25" thickBot="1" x14ac:dyDescent="0.35">
      <c r="K8" s="81" t="s">
        <v>69</v>
      </c>
      <c r="S8" s="78">
        <f>S17+S24+S31+S39+S51+S59+S67+S74+S84+S93+S104+S111+S127+S134+S144+S171+S181+S190+S201+Z59</f>
        <v>98343.8</v>
      </c>
      <c r="T8" s="76"/>
    </row>
    <row r="9" spans="1:23" x14ac:dyDescent="0.25">
      <c r="K9" s="8" t="s">
        <v>1</v>
      </c>
      <c r="T9" s="3"/>
    </row>
    <row r="10" spans="1:23" ht="15.75" x14ac:dyDescent="0.25">
      <c r="A10" s="9" t="s">
        <v>2</v>
      </c>
      <c r="B10" s="3" t="s">
        <v>3</v>
      </c>
      <c r="C10" s="3"/>
      <c r="D10" s="10"/>
      <c r="E10" s="3"/>
      <c r="F10" s="3"/>
      <c r="G10" s="43" t="s">
        <v>4</v>
      </c>
      <c r="H10" s="43" t="s">
        <v>5</v>
      </c>
      <c r="I10" s="43" t="s">
        <v>6</v>
      </c>
      <c r="J10" s="43" t="s">
        <v>7</v>
      </c>
      <c r="K10" s="80" t="s">
        <v>8</v>
      </c>
      <c r="L10" s="44"/>
      <c r="M10" s="44" t="s">
        <v>61</v>
      </c>
      <c r="N10" s="44" t="s">
        <v>62</v>
      </c>
      <c r="O10" s="44" t="s">
        <v>63</v>
      </c>
      <c r="P10" s="44" t="s">
        <v>64</v>
      </c>
      <c r="Q10" s="44" t="s">
        <v>65</v>
      </c>
      <c r="R10" s="44" t="s">
        <v>66</v>
      </c>
      <c r="S10" s="44" t="s">
        <v>67</v>
      </c>
    </row>
    <row r="11" spans="1:23" ht="15.75" x14ac:dyDescent="0.25">
      <c r="A11" s="13"/>
      <c r="B11" s="3"/>
      <c r="C11" s="3"/>
      <c r="D11" s="3"/>
      <c r="E11" s="3"/>
      <c r="F11" s="3"/>
      <c r="G11" s="11"/>
      <c r="H11" s="11"/>
      <c r="I11" s="11"/>
      <c r="J11" s="11"/>
      <c r="K11" s="14"/>
      <c r="L11" s="14"/>
    </row>
    <row r="12" spans="1:23" x14ac:dyDescent="0.25">
      <c r="A12" s="82"/>
      <c r="B12" s="82"/>
      <c r="C12" s="82"/>
      <c r="D12" s="82"/>
      <c r="E12" s="82"/>
      <c r="F12" s="82"/>
      <c r="G12" s="15" t="s">
        <v>10</v>
      </c>
      <c r="H12" s="15" t="s">
        <v>11</v>
      </c>
      <c r="I12" s="15" t="s">
        <v>12</v>
      </c>
      <c r="J12" s="15" t="s">
        <v>13</v>
      </c>
      <c r="K12" s="16">
        <v>3.5</v>
      </c>
      <c r="L12" s="16"/>
      <c r="M12" s="57"/>
      <c r="N12" s="57">
        <v>26</v>
      </c>
      <c r="O12" s="57">
        <v>15</v>
      </c>
      <c r="P12" s="57">
        <v>7</v>
      </c>
      <c r="Q12" s="57">
        <v>12</v>
      </c>
      <c r="R12" s="57">
        <v>30</v>
      </c>
      <c r="S12" s="57">
        <f>M12+N12+O12+P12+Q12+R12</f>
        <v>90</v>
      </c>
      <c r="W12" s="45"/>
    </row>
    <row r="13" spans="1:23" x14ac:dyDescent="0.25">
      <c r="A13" s="82"/>
      <c r="B13" s="82"/>
      <c r="C13" s="82"/>
      <c r="D13" s="82"/>
      <c r="E13" s="82"/>
      <c r="F13" s="82"/>
      <c r="G13" s="15" t="s">
        <v>10</v>
      </c>
      <c r="H13" s="15" t="s">
        <v>14</v>
      </c>
      <c r="I13" s="15" t="s">
        <v>12</v>
      </c>
      <c r="J13" s="15" t="s">
        <v>13</v>
      </c>
      <c r="K13" s="16">
        <v>3.5</v>
      </c>
      <c r="L13" s="16"/>
      <c r="M13" s="57"/>
      <c r="N13" s="57">
        <v>36</v>
      </c>
      <c r="O13" s="57">
        <v>35</v>
      </c>
      <c r="P13" s="57">
        <v>36</v>
      </c>
      <c r="Q13" s="57">
        <v>36</v>
      </c>
      <c r="R13" s="57">
        <v>36</v>
      </c>
      <c r="S13" s="57">
        <f t="shared" ref="S13:S14" si="0">M13+N13+O13+P13+Q13+R13</f>
        <v>179</v>
      </c>
      <c r="W13" s="45"/>
    </row>
    <row r="14" spans="1:23" x14ac:dyDescent="0.25">
      <c r="A14" s="82"/>
      <c r="B14" s="82"/>
      <c r="C14" s="82"/>
      <c r="D14" s="82"/>
      <c r="E14" s="82"/>
      <c r="F14" s="82"/>
      <c r="G14" s="15" t="s">
        <v>10</v>
      </c>
      <c r="H14" s="15" t="s">
        <v>15</v>
      </c>
      <c r="I14" s="15" t="s">
        <v>12</v>
      </c>
      <c r="J14" s="15" t="s">
        <v>13</v>
      </c>
      <c r="K14" s="16">
        <v>3.5</v>
      </c>
      <c r="L14" s="16"/>
      <c r="M14" s="57"/>
      <c r="N14" s="57">
        <v>28</v>
      </c>
      <c r="O14" s="57">
        <v>21</v>
      </c>
      <c r="P14" s="57">
        <v>15</v>
      </c>
      <c r="Q14" s="57">
        <v>18</v>
      </c>
      <c r="R14" s="57">
        <v>30</v>
      </c>
      <c r="S14" s="57">
        <f t="shared" si="0"/>
        <v>112</v>
      </c>
    </row>
    <row r="15" spans="1:23" x14ac:dyDescent="0.25">
      <c r="A15" s="82"/>
      <c r="B15" s="82"/>
      <c r="C15" s="82"/>
      <c r="D15" s="82"/>
      <c r="E15" s="82"/>
      <c r="F15" s="82"/>
      <c r="M15" s="64"/>
      <c r="N15" s="64"/>
      <c r="O15" s="64"/>
      <c r="P15" s="64"/>
      <c r="Q15" s="64"/>
      <c r="R15" s="64"/>
      <c r="S15" s="57">
        <f>S13+S14+S12</f>
        <v>381</v>
      </c>
    </row>
    <row r="17" spans="1:21" ht="15.75" x14ac:dyDescent="0.25">
      <c r="A17" s="17" t="s">
        <v>16</v>
      </c>
      <c r="B17" s="18" t="s">
        <v>17</v>
      </c>
      <c r="C17" s="18"/>
      <c r="D17" s="10"/>
      <c r="E17" s="18"/>
      <c r="F17" s="18"/>
      <c r="G17" s="15"/>
      <c r="H17" s="15"/>
      <c r="I17" s="15"/>
      <c r="J17" s="15"/>
      <c r="K17" s="16"/>
      <c r="L17" s="16"/>
      <c r="S17" s="65">
        <f>S15*K14</f>
        <v>1333.5</v>
      </c>
    </row>
    <row r="18" spans="1:21" ht="15.75" x14ac:dyDescent="0.25">
      <c r="A18" s="13"/>
      <c r="B18" s="18"/>
      <c r="C18" s="18"/>
      <c r="D18" s="18"/>
      <c r="E18" s="18"/>
      <c r="F18" s="18"/>
      <c r="G18" s="15"/>
      <c r="H18" s="15"/>
      <c r="I18" s="15"/>
      <c r="J18" s="15"/>
      <c r="K18" s="16"/>
      <c r="L18" s="16"/>
    </row>
    <row r="19" spans="1:21" x14ac:dyDescent="0.25">
      <c r="A19" s="82"/>
      <c r="B19" s="82"/>
      <c r="C19" s="82"/>
      <c r="D19" s="82"/>
      <c r="E19" s="82"/>
      <c r="F19" s="82"/>
      <c r="G19" s="15" t="s">
        <v>10</v>
      </c>
      <c r="H19" s="15" t="s">
        <v>18</v>
      </c>
      <c r="I19" s="15" t="s">
        <v>12</v>
      </c>
      <c r="J19" s="15" t="s">
        <v>13</v>
      </c>
      <c r="K19" s="16">
        <v>4</v>
      </c>
      <c r="L19" s="16"/>
      <c r="M19" s="57"/>
      <c r="N19" s="57">
        <v>36</v>
      </c>
      <c r="O19" s="57">
        <v>72</v>
      </c>
      <c r="P19" s="57">
        <v>72</v>
      </c>
      <c r="Q19" s="57">
        <v>72</v>
      </c>
      <c r="R19" s="57">
        <v>36</v>
      </c>
      <c r="S19" s="57">
        <f>R19+Q19+P19+O19+N19</f>
        <v>288</v>
      </c>
      <c r="U19" s="18"/>
    </row>
    <row r="20" spans="1:21" x14ac:dyDescent="0.25">
      <c r="A20" s="82"/>
      <c r="B20" s="82"/>
      <c r="C20" s="82"/>
      <c r="D20" s="82"/>
      <c r="E20" s="82"/>
      <c r="F20" s="82"/>
      <c r="G20" s="15" t="s">
        <v>10</v>
      </c>
      <c r="H20" s="15" t="s">
        <v>11</v>
      </c>
      <c r="I20" s="15" t="s">
        <v>12</v>
      </c>
      <c r="J20" s="15" t="s">
        <v>13</v>
      </c>
      <c r="K20" s="16">
        <v>4</v>
      </c>
      <c r="L20" s="16"/>
      <c r="M20" s="57"/>
      <c r="N20" s="57">
        <v>72</v>
      </c>
      <c r="O20" s="57">
        <v>108</v>
      </c>
      <c r="P20" s="57">
        <v>144</v>
      </c>
      <c r="Q20" s="57">
        <v>108</v>
      </c>
      <c r="R20" s="57">
        <v>72</v>
      </c>
      <c r="S20" s="57">
        <f t="shared" ref="S20:S22" si="1">R20+Q20+P20+O20+N20</f>
        <v>504</v>
      </c>
      <c r="U20" s="18"/>
    </row>
    <row r="21" spans="1:21" x14ac:dyDescent="0.25">
      <c r="A21" s="82"/>
      <c r="B21" s="82"/>
      <c r="C21" s="82"/>
      <c r="D21" s="82"/>
      <c r="E21" s="82"/>
      <c r="F21" s="82"/>
      <c r="G21" s="15" t="s">
        <v>10</v>
      </c>
      <c r="H21" s="15" t="s">
        <v>14</v>
      </c>
      <c r="I21" s="15" t="s">
        <v>12</v>
      </c>
      <c r="J21" s="15" t="s">
        <v>13</v>
      </c>
      <c r="K21" s="16">
        <v>4</v>
      </c>
      <c r="L21" s="16"/>
      <c r="M21" s="57"/>
      <c r="N21" s="57">
        <v>36</v>
      </c>
      <c r="O21" s="57">
        <v>108</v>
      </c>
      <c r="P21" s="57">
        <v>108</v>
      </c>
      <c r="Q21" s="57">
        <v>108</v>
      </c>
      <c r="R21" s="57"/>
      <c r="S21" s="57">
        <f t="shared" si="1"/>
        <v>360</v>
      </c>
      <c r="U21" s="18"/>
    </row>
    <row r="22" spans="1:21" x14ac:dyDescent="0.25">
      <c r="A22" s="82"/>
      <c r="B22" s="82"/>
      <c r="C22" s="82"/>
      <c r="D22" s="82"/>
      <c r="E22" s="82"/>
      <c r="F22" s="82"/>
      <c r="G22" s="15" t="s">
        <v>10</v>
      </c>
      <c r="H22" s="15" t="s">
        <v>15</v>
      </c>
      <c r="I22" s="15" t="s">
        <v>12</v>
      </c>
      <c r="J22" s="15" t="s">
        <v>13</v>
      </c>
      <c r="K22" s="16">
        <v>4</v>
      </c>
      <c r="L22" s="16"/>
      <c r="M22" s="57"/>
      <c r="N22" s="57">
        <v>72</v>
      </c>
      <c r="O22" s="57">
        <v>147</v>
      </c>
      <c r="P22" s="57">
        <v>141</v>
      </c>
      <c r="Q22" s="57">
        <v>144</v>
      </c>
      <c r="R22" s="57">
        <v>36</v>
      </c>
      <c r="S22" s="57">
        <f t="shared" si="1"/>
        <v>540</v>
      </c>
      <c r="U22" s="18"/>
    </row>
    <row r="23" spans="1:21" x14ac:dyDescent="0.25">
      <c r="G23" s="15"/>
      <c r="H23" s="15"/>
      <c r="I23" s="15"/>
      <c r="J23" s="15"/>
      <c r="K23" s="16"/>
      <c r="L23" s="16"/>
      <c r="S23" s="57">
        <f>S19+S20+S21+S22</f>
        <v>1692</v>
      </c>
      <c r="U23" s="18"/>
    </row>
    <row r="24" spans="1:21" ht="15.75" x14ac:dyDescent="0.25">
      <c r="A24" s="9" t="s">
        <v>19</v>
      </c>
      <c r="B24" s="18" t="s">
        <v>3</v>
      </c>
      <c r="C24" s="18"/>
      <c r="D24" s="10"/>
      <c r="E24" s="18"/>
      <c r="F24" s="18"/>
      <c r="G24" s="15"/>
      <c r="H24" s="15"/>
      <c r="I24" s="15"/>
      <c r="J24" s="15"/>
      <c r="K24" s="16"/>
      <c r="L24" s="16"/>
      <c r="S24" s="65">
        <f>S23*K22</f>
        <v>6768</v>
      </c>
    </row>
    <row r="25" spans="1:21" s="18" customFormat="1" ht="15.75" x14ac:dyDescent="0.25">
      <c r="A25" s="13"/>
      <c r="G25" s="15"/>
      <c r="H25" s="15"/>
      <c r="I25" s="15"/>
      <c r="J25" s="15"/>
      <c r="K25" s="16"/>
      <c r="L25" s="16"/>
      <c r="M25" s="53"/>
      <c r="N25" s="53"/>
      <c r="O25" s="53"/>
      <c r="P25" s="53"/>
      <c r="T25" s="3"/>
    </row>
    <row r="26" spans="1:21" x14ac:dyDescent="0.25">
      <c r="A26" s="82"/>
      <c r="B26" s="82"/>
      <c r="C26" s="82"/>
      <c r="D26" s="82"/>
      <c r="E26" s="82"/>
      <c r="F26" s="82"/>
      <c r="G26" s="15" t="s">
        <v>10</v>
      </c>
      <c r="H26" s="15" t="s">
        <v>11</v>
      </c>
      <c r="I26" s="15" t="s">
        <v>12</v>
      </c>
      <c r="J26" s="15" t="s">
        <v>13</v>
      </c>
      <c r="K26" s="16">
        <v>3.5</v>
      </c>
      <c r="L26" s="16"/>
      <c r="M26" s="57"/>
      <c r="N26" s="57"/>
      <c r="O26" s="57">
        <v>33</v>
      </c>
      <c r="P26" s="57">
        <v>30</v>
      </c>
      <c r="Q26" s="57">
        <v>0</v>
      </c>
      <c r="R26" s="57"/>
      <c r="S26" s="57"/>
    </row>
    <row r="27" spans="1:21" x14ac:dyDescent="0.25">
      <c r="A27" s="82"/>
      <c r="B27" s="82"/>
      <c r="C27" s="82"/>
      <c r="D27" s="82"/>
      <c r="E27" s="82"/>
      <c r="F27" s="82"/>
      <c r="G27" s="15" t="s">
        <v>10</v>
      </c>
      <c r="H27" s="15" t="s">
        <v>14</v>
      </c>
      <c r="I27" s="15" t="s">
        <v>12</v>
      </c>
      <c r="J27" s="15" t="s">
        <v>13</v>
      </c>
      <c r="K27" s="16">
        <v>3.5</v>
      </c>
      <c r="L27" s="16"/>
      <c r="M27" s="57"/>
      <c r="N27" s="57"/>
      <c r="O27" s="57">
        <v>35</v>
      </c>
      <c r="P27" s="57">
        <v>35</v>
      </c>
      <c r="Q27" s="57">
        <v>30</v>
      </c>
      <c r="R27" s="57">
        <v>30</v>
      </c>
      <c r="S27" s="57">
        <f>R27+Q27+P27+O27</f>
        <v>130</v>
      </c>
    </row>
    <row r="28" spans="1:21" x14ac:dyDescent="0.25">
      <c r="A28" s="82"/>
      <c r="B28" s="82"/>
      <c r="C28" s="82"/>
      <c r="D28" s="82"/>
      <c r="E28" s="82"/>
      <c r="F28" s="82"/>
      <c r="G28" s="15" t="s">
        <v>10</v>
      </c>
      <c r="H28" s="15" t="s">
        <v>15</v>
      </c>
      <c r="I28" s="15" t="s">
        <v>12</v>
      </c>
      <c r="J28" s="15" t="s">
        <v>13</v>
      </c>
      <c r="K28" s="16">
        <v>3.5</v>
      </c>
      <c r="L28" s="16"/>
      <c r="M28" s="57"/>
      <c r="N28" s="57"/>
      <c r="O28" s="57">
        <v>33</v>
      </c>
      <c r="P28" s="57">
        <v>31</v>
      </c>
      <c r="Q28" s="57">
        <v>30</v>
      </c>
      <c r="R28" s="57"/>
      <c r="S28" s="57">
        <f>R28+Q28+P28+O28</f>
        <v>94</v>
      </c>
    </row>
    <row r="29" spans="1:21" x14ac:dyDescent="0.25">
      <c r="A29" s="82"/>
      <c r="B29" s="82"/>
      <c r="C29" s="82"/>
      <c r="D29" s="82"/>
      <c r="E29" s="82"/>
      <c r="F29" s="82"/>
      <c r="S29" s="57">
        <f>S28+S27</f>
        <v>224</v>
      </c>
    </row>
    <row r="30" spans="1:21" x14ac:dyDescent="0.25">
      <c r="G30" s="19"/>
      <c r="H30" s="19"/>
      <c r="I30" s="19"/>
      <c r="J30" s="19"/>
      <c r="K30" s="20"/>
      <c r="L30" s="20"/>
    </row>
    <row r="31" spans="1:21" ht="15.75" x14ac:dyDescent="0.25">
      <c r="A31" s="9" t="s">
        <v>20</v>
      </c>
      <c r="B31" s="18" t="s">
        <v>17</v>
      </c>
      <c r="C31" s="18"/>
      <c r="D31" s="10"/>
      <c r="E31" s="18"/>
      <c r="F31" s="18"/>
      <c r="G31" s="15"/>
      <c r="H31" s="15"/>
      <c r="I31" s="15"/>
      <c r="J31" s="15"/>
      <c r="K31" s="16"/>
      <c r="L31" s="16"/>
      <c r="S31" s="65">
        <f>S29*K28</f>
        <v>784</v>
      </c>
    </row>
    <row r="32" spans="1:21" s="18" customFormat="1" ht="18.75" customHeight="1" x14ac:dyDescent="0.25">
      <c r="A32" s="13"/>
      <c r="G32" s="15"/>
      <c r="H32" s="15"/>
      <c r="I32" s="15"/>
      <c r="J32" s="15"/>
      <c r="K32" s="16"/>
      <c r="L32" s="16"/>
      <c r="M32" s="53"/>
      <c r="N32" s="53"/>
      <c r="O32" s="53"/>
      <c r="P32" s="53"/>
      <c r="T32" s="3"/>
    </row>
    <row r="33" spans="1:20" x14ac:dyDescent="0.25">
      <c r="A33" s="82"/>
      <c r="B33" s="82"/>
      <c r="C33" s="82"/>
      <c r="D33" s="82"/>
      <c r="E33" s="82"/>
      <c r="F33" s="82"/>
      <c r="G33" s="15"/>
      <c r="H33" s="15"/>
      <c r="I33" s="15"/>
      <c r="J33" s="15"/>
      <c r="K33" s="16"/>
      <c r="L33" s="16"/>
    </row>
    <row r="34" spans="1:20" x14ac:dyDescent="0.25">
      <c r="A34" s="82"/>
      <c r="B34" s="82"/>
      <c r="C34" s="82"/>
      <c r="D34" s="82"/>
      <c r="E34" s="82"/>
      <c r="F34" s="82"/>
      <c r="G34" s="21" t="s">
        <v>21</v>
      </c>
      <c r="H34" s="15" t="s">
        <v>11</v>
      </c>
      <c r="I34" s="15" t="s">
        <v>12</v>
      </c>
      <c r="J34" s="15" t="s">
        <v>13</v>
      </c>
      <c r="K34" s="16">
        <v>4</v>
      </c>
      <c r="L34" s="16"/>
      <c r="M34" s="57"/>
      <c r="N34" s="57"/>
      <c r="O34" s="57">
        <v>21</v>
      </c>
      <c r="P34" s="57">
        <v>27</v>
      </c>
      <c r="Q34" s="57"/>
      <c r="R34" s="57"/>
      <c r="S34" s="57">
        <f>R34+Q34+O34+P34+N34+M34</f>
        <v>48</v>
      </c>
    </row>
    <row r="35" spans="1:20" x14ac:dyDescent="0.25">
      <c r="A35" s="82"/>
      <c r="B35" s="82"/>
      <c r="C35" s="82"/>
      <c r="D35" s="82"/>
      <c r="E35" s="82"/>
      <c r="F35" s="82"/>
      <c r="G35" s="21" t="s">
        <v>22</v>
      </c>
      <c r="H35" s="15" t="s">
        <v>15</v>
      </c>
      <c r="I35" s="15" t="s">
        <v>12</v>
      </c>
      <c r="J35" s="15" t="s">
        <v>13</v>
      </c>
      <c r="K35" s="16">
        <v>4</v>
      </c>
      <c r="L35" s="16"/>
      <c r="M35" s="57"/>
      <c r="N35" s="57">
        <v>33</v>
      </c>
      <c r="O35" s="57">
        <v>30</v>
      </c>
      <c r="P35" s="57">
        <v>32</v>
      </c>
      <c r="Q35" s="57"/>
      <c r="R35" s="57"/>
      <c r="S35" s="57">
        <f t="shared" ref="S35:S36" si="2">R35+Q35+O35+P35+N35+M35</f>
        <v>95</v>
      </c>
    </row>
    <row r="36" spans="1:20" ht="18" customHeight="1" x14ac:dyDescent="0.25">
      <c r="A36" s="82"/>
      <c r="B36" s="82"/>
      <c r="C36" s="82"/>
      <c r="D36" s="82"/>
      <c r="E36" s="82"/>
      <c r="F36" s="82"/>
      <c r="M36" s="57"/>
      <c r="N36" s="57"/>
      <c r="O36" s="57"/>
      <c r="P36" s="57"/>
      <c r="Q36" s="57"/>
      <c r="R36" s="57"/>
      <c r="S36" s="57">
        <f t="shared" si="2"/>
        <v>0</v>
      </c>
    </row>
    <row r="37" spans="1:20" x14ac:dyDescent="0.25">
      <c r="G37" s="19"/>
      <c r="H37" s="19"/>
      <c r="I37" s="19"/>
      <c r="J37" s="19"/>
      <c r="K37" s="20"/>
      <c r="L37" s="20"/>
      <c r="S37" s="57">
        <f>S34+S35+S36</f>
        <v>143</v>
      </c>
    </row>
    <row r="38" spans="1:20" x14ac:dyDescent="0.25">
      <c r="G38" s="19"/>
      <c r="H38" s="19"/>
      <c r="I38" s="19"/>
      <c r="J38" s="19"/>
      <c r="K38" s="20"/>
      <c r="L38" s="20"/>
    </row>
    <row r="39" spans="1:20" x14ac:dyDescent="0.25">
      <c r="G39" s="19"/>
      <c r="H39" s="19"/>
      <c r="I39" s="19"/>
      <c r="J39" s="19"/>
      <c r="K39" s="20"/>
      <c r="L39" s="20"/>
      <c r="S39" s="65">
        <f>S37*K35</f>
        <v>572</v>
      </c>
    </row>
    <row r="40" spans="1:20" x14ac:dyDescent="0.25">
      <c r="G40" s="19"/>
      <c r="H40" s="19"/>
      <c r="I40" s="19"/>
      <c r="J40" s="19"/>
    </row>
    <row r="42" spans="1:20" x14ac:dyDescent="0.25">
      <c r="K42" s="8" t="s">
        <v>1</v>
      </c>
    </row>
    <row r="43" spans="1:20" ht="15.75" x14ac:dyDescent="0.25">
      <c r="A43" s="17" t="s">
        <v>23</v>
      </c>
      <c r="B43" s="18" t="s">
        <v>24</v>
      </c>
      <c r="C43" s="10"/>
      <c r="D43" s="18"/>
      <c r="E43" s="18"/>
      <c r="F43" s="18"/>
      <c r="G43" s="11" t="s">
        <v>4</v>
      </c>
      <c r="H43" s="11" t="s">
        <v>5</v>
      </c>
      <c r="I43" s="11" t="s">
        <v>6</v>
      </c>
      <c r="J43" s="11" t="s">
        <v>7</v>
      </c>
      <c r="K43" s="8" t="s">
        <v>8</v>
      </c>
      <c r="L43" s="12" t="s">
        <v>9</v>
      </c>
    </row>
    <row r="44" spans="1:20" s="18" customFormat="1" ht="15.75" x14ac:dyDescent="0.25">
      <c r="A44" s="22"/>
      <c r="B44" s="23"/>
      <c r="C44" s="23"/>
      <c r="G44" s="11"/>
      <c r="H44" s="11"/>
      <c r="I44" s="11"/>
      <c r="J44" s="11"/>
      <c r="M44" s="53"/>
      <c r="N44" s="53"/>
      <c r="O44" s="53"/>
      <c r="P44" s="53"/>
      <c r="T44" s="3"/>
    </row>
    <row r="45" spans="1:20" x14ac:dyDescent="0.25">
      <c r="A45" s="82"/>
      <c r="B45" s="82"/>
      <c r="C45" s="82"/>
      <c r="D45" s="82"/>
      <c r="E45" s="82"/>
      <c r="F45" s="82"/>
      <c r="G45" s="15" t="s">
        <v>10</v>
      </c>
      <c r="H45" s="15" t="s">
        <v>18</v>
      </c>
      <c r="I45" s="15" t="s">
        <v>12</v>
      </c>
      <c r="J45" s="15" t="s">
        <v>13</v>
      </c>
      <c r="K45" s="16">
        <v>3.75</v>
      </c>
      <c r="L45" s="16"/>
      <c r="M45" s="57"/>
      <c r="N45" s="57">
        <v>36</v>
      </c>
      <c r="O45" s="57">
        <v>36</v>
      </c>
      <c r="P45" s="57">
        <v>72</v>
      </c>
      <c r="Q45" s="57"/>
      <c r="R45" s="57"/>
      <c r="S45" s="57">
        <f>N45+O45+P45+Q45+R45</f>
        <v>144</v>
      </c>
    </row>
    <row r="46" spans="1:20" x14ac:dyDescent="0.25">
      <c r="A46" s="82"/>
      <c r="B46" s="82"/>
      <c r="C46" s="82"/>
      <c r="D46" s="82"/>
      <c r="E46" s="82"/>
      <c r="F46" s="82"/>
      <c r="G46" s="15" t="s">
        <v>10</v>
      </c>
      <c r="H46" s="15" t="s">
        <v>11</v>
      </c>
      <c r="I46" s="15" t="s">
        <v>12</v>
      </c>
      <c r="J46" s="15" t="s">
        <v>13</v>
      </c>
      <c r="K46" s="16">
        <v>3.75</v>
      </c>
      <c r="L46" s="16"/>
      <c r="M46" s="57"/>
      <c r="N46" s="57">
        <v>144</v>
      </c>
      <c r="O46" s="57">
        <v>72</v>
      </c>
      <c r="P46" s="57">
        <v>216</v>
      </c>
      <c r="Q46" s="57"/>
      <c r="R46" s="57"/>
      <c r="S46" s="57">
        <f t="shared" ref="S46:S48" si="3">N46+O46+P46+Q46+R46</f>
        <v>432</v>
      </c>
    </row>
    <row r="47" spans="1:20" x14ac:dyDescent="0.25">
      <c r="A47" s="82"/>
      <c r="B47" s="82"/>
      <c r="C47" s="82"/>
      <c r="D47" s="82"/>
      <c r="E47" s="82"/>
      <c r="F47" s="82"/>
      <c r="G47" s="21" t="s">
        <v>22</v>
      </c>
      <c r="H47" s="15" t="s">
        <v>14</v>
      </c>
      <c r="I47" s="15" t="s">
        <v>12</v>
      </c>
      <c r="J47" s="15" t="s">
        <v>13</v>
      </c>
      <c r="K47" s="16">
        <v>3.75</v>
      </c>
      <c r="L47" s="16"/>
      <c r="M47" s="57"/>
      <c r="N47" s="57">
        <v>30</v>
      </c>
      <c r="O47" s="57"/>
      <c r="P47" s="57"/>
      <c r="Q47" s="57"/>
      <c r="R47" s="57"/>
      <c r="S47" s="57">
        <f t="shared" si="3"/>
        <v>30</v>
      </c>
    </row>
    <row r="48" spans="1:20" x14ac:dyDescent="0.25">
      <c r="A48" s="82"/>
      <c r="B48" s="82"/>
      <c r="C48" s="82"/>
      <c r="D48" s="82"/>
      <c r="E48" s="82"/>
      <c r="F48" s="82"/>
      <c r="G48" s="21" t="s">
        <v>25</v>
      </c>
      <c r="H48" s="15" t="s">
        <v>15</v>
      </c>
      <c r="I48" s="15" t="s">
        <v>12</v>
      </c>
      <c r="J48" s="15" t="s">
        <v>13</v>
      </c>
      <c r="K48" s="16">
        <v>3.75</v>
      </c>
      <c r="L48" s="16"/>
      <c r="M48" s="57"/>
      <c r="N48" s="57">
        <v>36</v>
      </c>
      <c r="O48" s="57"/>
      <c r="P48" s="57">
        <v>36</v>
      </c>
      <c r="Q48" s="57"/>
      <c r="R48" s="57"/>
      <c r="S48" s="57">
        <f t="shared" si="3"/>
        <v>72</v>
      </c>
    </row>
    <row r="49" spans="1:26" x14ac:dyDescent="0.25">
      <c r="A49" s="54"/>
      <c r="B49" s="54"/>
      <c r="C49" s="54"/>
      <c r="D49" s="54"/>
      <c r="E49" s="54"/>
      <c r="F49" s="54"/>
      <c r="G49" s="19"/>
      <c r="H49" s="19"/>
      <c r="I49" s="19"/>
      <c r="J49" s="19"/>
      <c r="K49" s="20"/>
      <c r="L49" s="20"/>
      <c r="S49" s="57">
        <f>S45+S46+S47+S48</f>
        <v>678</v>
      </c>
    </row>
    <row r="50" spans="1:26" x14ac:dyDescent="0.25">
      <c r="G50" s="19"/>
      <c r="H50" s="19"/>
      <c r="I50" s="19"/>
      <c r="J50" s="19"/>
      <c r="K50" s="20"/>
      <c r="L50" s="20"/>
    </row>
    <row r="51" spans="1:26" ht="15.75" x14ac:dyDescent="0.25">
      <c r="A51" s="17" t="s">
        <v>26</v>
      </c>
      <c r="B51" s="18" t="s">
        <v>27</v>
      </c>
      <c r="C51" s="10"/>
      <c r="D51" s="18"/>
      <c r="E51" s="18"/>
      <c r="F51" s="18"/>
      <c r="G51" s="15"/>
      <c r="H51" s="15"/>
      <c r="I51" s="15"/>
      <c r="J51" s="15"/>
      <c r="K51" s="16"/>
      <c r="L51" s="16"/>
      <c r="S51" s="65">
        <f>S49*K48</f>
        <v>2542.5</v>
      </c>
    </row>
    <row r="52" spans="1:26" s="18" customFormat="1" ht="15.75" x14ac:dyDescent="0.25">
      <c r="A52" s="13"/>
      <c r="G52" s="15"/>
      <c r="H52" s="15"/>
      <c r="I52" s="15"/>
      <c r="J52" s="15"/>
      <c r="K52" s="16"/>
      <c r="L52" s="16"/>
      <c r="M52" s="53"/>
      <c r="N52" s="53"/>
      <c r="O52" s="53"/>
      <c r="P52" s="53"/>
      <c r="T52" s="3"/>
    </row>
    <row r="53" spans="1:26" x14ac:dyDescent="0.25">
      <c r="A53" s="82"/>
      <c r="B53" s="82"/>
      <c r="C53" s="82"/>
      <c r="D53" s="82"/>
      <c r="E53" s="82"/>
      <c r="F53" s="82"/>
      <c r="G53" s="15" t="s">
        <v>10</v>
      </c>
      <c r="H53" s="15" t="s">
        <v>18</v>
      </c>
      <c r="I53" s="15" t="s">
        <v>12</v>
      </c>
      <c r="J53" s="15" t="s">
        <v>13</v>
      </c>
      <c r="K53" s="16">
        <v>4.25</v>
      </c>
      <c r="L53" s="16"/>
      <c r="M53" s="57"/>
      <c r="N53" s="57"/>
      <c r="O53" s="57"/>
      <c r="P53" s="57"/>
      <c r="Q53" s="57"/>
      <c r="R53" s="57"/>
      <c r="S53" s="57"/>
      <c r="U53" s="57"/>
      <c r="V53" s="57"/>
      <c r="W53" s="57"/>
      <c r="X53" s="57"/>
      <c r="Y53" s="57"/>
      <c r="Z53" s="57"/>
    </row>
    <row r="54" spans="1:26" x14ac:dyDescent="0.25">
      <c r="A54" s="82"/>
      <c r="B54" s="82"/>
      <c r="C54" s="82"/>
      <c r="D54" s="82"/>
      <c r="E54" s="82"/>
      <c r="F54" s="82"/>
      <c r="G54" s="15" t="s">
        <v>10</v>
      </c>
      <c r="H54" s="15" t="s">
        <v>11</v>
      </c>
      <c r="I54" s="15" t="s">
        <v>12</v>
      </c>
      <c r="J54" s="15" t="s">
        <v>13</v>
      </c>
      <c r="K54" s="16">
        <v>4.25</v>
      </c>
      <c r="L54" s="16"/>
      <c r="M54" s="57"/>
      <c r="N54" s="57">
        <v>252</v>
      </c>
      <c r="O54" s="57"/>
      <c r="P54" s="57"/>
      <c r="Q54" s="57">
        <v>36</v>
      </c>
      <c r="R54" s="57"/>
      <c r="S54" s="57">
        <f>R54+Q54+P54+O54+N54</f>
        <v>288</v>
      </c>
      <c r="U54" s="57">
        <v>756</v>
      </c>
      <c r="V54" s="57">
        <v>1512</v>
      </c>
      <c r="W54" s="57">
        <v>2268</v>
      </c>
      <c r="X54" s="57">
        <v>1512</v>
      </c>
      <c r="Y54" s="57">
        <v>756</v>
      </c>
      <c r="Z54" s="57">
        <f>Y54+X54+W54+V54+U54</f>
        <v>6804</v>
      </c>
    </row>
    <row r="55" spans="1:26" x14ac:dyDescent="0.25">
      <c r="A55" s="82"/>
      <c r="B55" s="82"/>
      <c r="C55" s="82"/>
      <c r="D55" s="82"/>
      <c r="E55" s="82"/>
      <c r="F55" s="82"/>
      <c r="G55" s="15" t="s">
        <v>10</v>
      </c>
      <c r="H55" s="15" t="s">
        <v>14</v>
      </c>
      <c r="I55" s="15" t="s">
        <v>12</v>
      </c>
      <c r="J55" s="15" t="s">
        <v>13</v>
      </c>
      <c r="K55" s="16">
        <v>4.25</v>
      </c>
      <c r="L55" s="16"/>
      <c r="M55" s="57"/>
      <c r="N55" s="57">
        <v>144</v>
      </c>
      <c r="O55" s="57"/>
      <c r="P55" s="57"/>
      <c r="Q55" s="57"/>
      <c r="R55" s="57"/>
      <c r="S55" s="57">
        <f t="shared" ref="S55:S56" si="4">R55+Q55+P55+O55+N55</f>
        <v>144</v>
      </c>
      <c r="U55" s="57">
        <v>756</v>
      </c>
      <c r="V55" s="57">
        <v>1260</v>
      </c>
      <c r="W55" s="57"/>
      <c r="X55" s="57"/>
      <c r="Y55" s="57"/>
      <c r="Z55" s="57">
        <f>Y55+X55+W55+V55+U55</f>
        <v>2016</v>
      </c>
    </row>
    <row r="56" spans="1:26" x14ac:dyDescent="0.25">
      <c r="A56" s="82"/>
      <c r="B56" s="82"/>
      <c r="C56" s="82"/>
      <c r="D56" s="82"/>
      <c r="E56" s="82"/>
      <c r="F56" s="82"/>
      <c r="G56" s="15" t="s">
        <v>10</v>
      </c>
      <c r="H56" s="15" t="s">
        <v>15</v>
      </c>
      <c r="I56" s="15" t="s">
        <v>12</v>
      </c>
      <c r="J56" s="15" t="s">
        <v>13</v>
      </c>
      <c r="K56" s="16">
        <v>4.25</v>
      </c>
      <c r="L56" s="16"/>
      <c r="M56" s="57"/>
      <c r="N56" s="57">
        <v>102</v>
      </c>
      <c r="O56" s="57">
        <v>90</v>
      </c>
      <c r="P56" s="57"/>
      <c r="Q56" s="57">
        <v>42</v>
      </c>
      <c r="R56" s="57"/>
      <c r="S56" s="57">
        <f t="shared" si="4"/>
        <v>234</v>
      </c>
      <c r="U56" s="57">
        <v>756</v>
      </c>
      <c r="V56" s="57">
        <v>1512</v>
      </c>
      <c r="W56" s="57"/>
      <c r="X56" s="57"/>
      <c r="Y56" s="57"/>
      <c r="Z56" s="57">
        <f>Y56+X56+W56+V56+U56</f>
        <v>2268</v>
      </c>
    </row>
    <row r="57" spans="1:26" x14ac:dyDescent="0.25">
      <c r="A57" s="53"/>
      <c r="B57" s="53"/>
      <c r="C57" s="53"/>
      <c r="D57" s="53"/>
      <c r="E57" s="53"/>
      <c r="F57" s="53"/>
      <c r="G57" s="15"/>
      <c r="H57" s="15"/>
      <c r="I57" s="15"/>
      <c r="J57" s="15"/>
      <c r="K57" s="16"/>
      <c r="L57" s="16"/>
      <c r="M57" s="55"/>
      <c r="N57" s="55"/>
      <c r="O57" s="55"/>
      <c r="P57" s="55"/>
      <c r="S57" s="57">
        <f>S56+S55+S54+S53</f>
        <v>666</v>
      </c>
      <c r="U57" s="70"/>
      <c r="V57" s="70"/>
      <c r="W57" s="70"/>
      <c r="X57" s="70"/>
      <c r="Z57" s="57">
        <f>SUM(Z54:Z56)</f>
        <v>11088</v>
      </c>
    </row>
    <row r="59" spans="1:26" ht="15.75" x14ac:dyDescent="0.25">
      <c r="A59" s="24" t="s">
        <v>29</v>
      </c>
      <c r="B59" t="s">
        <v>24</v>
      </c>
      <c r="G59" s="19"/>
      <c r="H59" s="19"/>
      <c r="I59" s="19"/>
      <c r="J59" s="19"/>
      <c r="K59" s="20"/>
      <c r="L59" s="20"/>
      <c r="S59" s="65">
        <f>S57*K56</f>
        <v>2830.5</v>
      </c>
      <c r="Z59" s="65">
        <f>Z57*K56</f>
        <v>47124</v>
      </c>
    </row>
    <row r="60" spans="1:26" s="18" customFormat="1" ht="15.75" x14ac:dyDescent="0.25">
      <c r="A60" s="22"/>
      <c r="B60" s="25"/>
      <c r="G60" s="15"/>
      <c r="H60" s="15"/>
      <c r="I60" s="15"/>
      <c r="J60" s="15"/>
      <c r="K60" s="16"/>
      <c r="L60" s="20"/>
      <c r="M60" s="53"/>
      <c r="N60" s="53"/>
      <c r="O60" s="53"/>
      <c r="P60" s="53"/>
      <c r="T60" s="3"/>
    </row>
    <row r="61" spans="1:26" x14ac:dyDescent="0.25">
      <c r="A61" s="26"/>
      <c r="B61" s="26"/>
      <c r="C61" s="26"/>
      <c r="D61" s="26"/>
      <c r="E61" s="26"/>
      <c r="F61" s="26"/>
      <c r="G61" s="19"/>
      <c r="H61" s="19"/>
      <c r="I61" s="19"/>
      <c r="J61" s="19"/>
      <c r="K61" s="20"/>
      <c r="L61" s="20"/>
    </row>
    <row r="62" spans="1:26" x14ac:dyDescent="0.25">
      <c r="A62" s="26"/>
      <c r="B62" s="26"/>
      <c r="C62" s="26"/>
      <c r="D62" s="26"/>
      <c r="E62" s="26"/>
      <c r="F62" s="26"/>
      <c r="G62" s="19" t="s">
        <v>10</v>
      </c>
      <c r="H62" s="19" t="s">
        <v>11</v>
      </c>
      <c r="I62" s="19" t="s">
        <v>12</v>
      </c>
      <c r="J62" s="19" t="s">
        <v>13</v>
      </c>
      <c r="K62" s="20">
        <v>3.75</v>
      </c>
      <c r="L62" s="20"/>
      <c r="M62" s="57"/>
      <c r="N62" s="57">
        <v>108</v>
      </c>
      <c r="O62" s="57">
        <v>156</v>
      </c>
      <c r="P62" s="57">
        <v>84</v>
      </c>
      <c r="Q62" s="57">
        <v>84</v>
      </c>
      <c r="R62" s="57">
        <v>36</v>
      </c>
      <c r="S62" s="57">
        <f>R62+Q62+P62+O62+N62</f>
        <v>468</v>
      </c>
    </row>
    <row r="63" spans="1:26" x14ac:dyDescent="0.25">
      <c r="A63" s="26"/>
      <c r="B63" s="26"/>
      <c r="C63" s="26"/>
      <c r="D63" s="26"/>
      <c r="E63" s="26"/>
      <c r="F63" s="26"/>
      <c r="G63" s="19" t="s">
        <v>10</v>
      </c>
      <c r="H63" s="19" t="s">
        <v>14</v>
      </c>
      <c r="I63" s="19" t="s">
        <v>12</v>
      </c>
      <c r="J63" s="19" t="s">
        <v>13</v>
      </c>
      <c r="K63" s="20">
        <v>3.75</v>
      </c>
      <c r="L63" s="20"/>
      <c r="M63" s="57"/>
      <c r="N63" s="57">
        <v>108</v>
      </c>
      <c r="O63" s="57">
        <v>132</v>
      </c>
      <c r="P63" s="57">
        <v>72</v>
      </c>
      <c r="Q63" s="57">
        <v>18</v>
      </c>
      <c r="R63" s="57">
        <v>36</v>
      </c>
      <c r="S63" s="57">
        <f t="shared" ref="S63:S64" si="5">R63+Q63+P63+O63+N63</f>
        <v>366</v>
      </c>
    </row>
    <row r="64" spans="1:26" x14ac:dyDescent="0.25">
      <c r="A64" s="26"/>
      <c r="B64" s="26"/>
      <c r="C64" s="26"/>
      <c r="D64" s="26"/>
      <c r="E64" s="26"/>
      <c r="F64" s="26"/>
      <c r="G64" s="19" t="s">
        <v>10</v>
      </c>
      <c r="H64" s="19" t="s">
        <v>15</v>
      </c>
      <c r="I64" s="19" t="s">
        <v>12</v>
      </c>
      <c r="J64" s="19" t="s">
        <v>13</v>
      </c>
      <c r="K64" s="20">
        <v>3.75</v>
      </c>
      <c r="L64" s="20"/>
      <c r="M64" s="57"/>
      <c r="N64" s="57">
        <v>72</v>
      </c>
      <c r="O64" s="57">
        <v>156</v>
      </c>
      <c r="P64" s="57">
        <v>84</v>
      </c>
      <c r="Q64" s="57">
        <v>18</v>
      </c>
      <c r="R64" s="57">
        <v>36</v>
      </c>
      <c r="S64" s="57">
        <f t="shared" si="5"/>
        <v>366</v>
      </c>
    </row>
    <row r="65" spans="1:20" ht="13.5" customHeight="1" x14ac:dyDescent="0.25">
      <c r="M65" s="63"/>
      <c r="N65" s="63"/>
      <c r="O65" s="63"/>
      <c r="P65" s="63"/>
      <c r="Q65" s="63"/>
      <c r="R65" s="63"/>
      <c r="S65" s="57">
        <f>S64+S63+S62</f>
        <v>1200</v>
      </c>
    </row>
    <row r="66" spans="1:20" ht="15.75" x14ac:dyDescent="0.25">
      <c r="A66" s="24" t="s">
        <v>30</v>
      </c>
      <c r="B66" t="s">
        <v>27</v>
      </c>
    </row>
    <row r="67" spans="1:20" s="18" customFormat="1" ht="15.75" x14ac:dyDescent="0.25">
      <c r="A67" s="22"/>
      <c r="M67" s="53"/>
      <c r="N67" s="53"/>
      <c r="O67" s="53"/>
      <c r="P67" s="53"/>
      <c r="S67" s="66">
        <f>S65*K64</f>
        <v>4500</v>
      </c>
      <c r="T67" s="3"/>
    </row>
    <row r="68" spans="1:20" x14ac:dyDescent="0.25">
      <c r="A68" s="26"/>
      <c r="B68" s="26"/>
      <c r="C68" s="26"/>
      <c r="D68" s="26"/>
      <c r="E68" s="26"/>
      <c r="F68" s="26"/>
      <c r="G68" s="19"/>
      <c r="H68" s="19"/>
      <c r="I68" s="19"/>
      <c r="J68" s="19"/>
      <c r="K68" s="20"/>
      <c r="L68" s="20"/>
    </row>
    <row r="69" spans="1:20" x14ac:dyDescent="0.25">
      <c r="A69" s="26"/>
      <c r="B69" s="26"/>
      <c r="C69" s="26"/>
      <c r="D69" s="26"/>
      <c r="E69" s="26"/>
      <c r="F69" s="26"/>
      <c r="G69" s="19" t="s">
        <v>10</v>
      </c>
      <c r="H69" s="19" t="s">
        <v>11</v>
      </c>
      <c r="I69" s="19" t="s">
        <v>12</v>
      </c>
      <c r="J69" s="19" t="s">
        <v>13</v>
      </c>
      <c r="K69" s="20">
        <v>4.25</v>
      </c>
      <c r="L69" s="20"/>
      <c r="M69" s="57"/>
      <c r="N69" s="57">
        <v>138</v>
      </c>
      <c r="O69" s="57">
        <v>151</v>
      </c>
      <c r="P69" s="57">
        <v>151</v>
      </c>
      <c r="Q69" s="57">
        <v>174</v>
      </c>
      <c r="R69" s="57">
        <v>36</v>
      </c>
      <c r="S69" s="57">
        <f>R69+Q69+P69+O69+N69</f>
        <v>650</v>
      </c>
    </row>
    <row r="70" spans="1:20" x14ac:dyDescent="0.25">
      <c r="A70" s="26"/>
      <c r="B70" s="26"/>
      <c r="C70" s="26"/>
      <c r="D70" s="26"/>
      <c r="E70" s="26"/>
      <c r="F70" s="26"/>
      <c r="G70" s="19" t="s">
        <v>10</v>
      </c>
      <c r="H70" s="19" t="s">
        <v>14</v>
      </c>
      <c r="I70" s="19" t="s">
        <v>12</v>
      </c>
      <c r="J70" s="19" t="s">
        <v>13</v>
      </c>
      <c r="K70" s="20">
        <v>4.25</v>
      </c>
      <c r="L70" s="20"/>
      <c r="M70" s="57"/>
      <c r="N70" s="57">
        <v>180</v>
      </c>
      <c r="O70" s="57">
        <v>160</v>
      </c>
      <c r="P70" s="57">
        <v>196</v>
      </c>
      <c r="Q70" s="57">
        <v>108</v>
      </c>
      <c r="R70" s="57">
        <v>36</v>
      </c>
      <c r="S70" s="57">
        <f t="shared" ref="S70:S71" si="6">R70+Q70+P70+O70+N70</f>
        <v>680</v>
      </c>
    </row>
    <row r="71" spans="1:20" x14ac:dyDescent="0.25">
      <c r="A71" s="26"/>
      <c r="B71" s="26"/>
      <c r="C71" s="26"/>
      <c r="D71" s="26"/>
      <c r="E71" s="26"/>
      <c r="F71" s="26"/>
      <c r="G71" s="19" t="s">
        <v>10</v>
      </c>
      <c r="H71" s="19" t="s">
        <v>15</v>
      </c>
      <c r="I71" s="19" t="s">
        <v>12</v>
      </c>
      <c r="J71" s="19" t="s">
        <v>13</v>
      </c>
      <c r="K71" s="20">
        <v>4.25</v>
      </c>
      <c r="L71" s="20"/>
      <c r="M71" s="57"/>
      <c r="N71" s="57">
        <v>108</v>
      </c>
      <c r="O71" s="57">
        <v>108</v>
      </c>
      <c r="P71" s="57">
        <v>108</v>
      </c>
      <c r="Q71" s="57">
        <v>138</v>
      </c>
      <c r="R71" s="57"/>
      <c r="S71" s="57">
        <f t="shared" si="6"/>
        <v>462</v>
      </c>
    </row>
    <row r="72" spans="1:20" x14ac:dyDescent="0.25">
      <c r="A72" s="26"/>
      <c r="B72" s="26"/>
      <c r="C72" s="26"/>
      <c r="D72" s="26"/>
      <c r="E72" s="26"/>
      <c r="F72" s="26"/>
      <c r="G72" s="19"/>
      <c r="H72" s="19"/>
      <c r="I72" s="19"/>
      <c r="J72" s="19"/>
      <c r="K72" s="20"/>
      <c r="L72" s="20"/>
      <c r="S72" s="57">
        <f>S71+S70+S69</f>
        <v>1792</v>
      </c>
    </row>
    <row r="73" spans="1:20" x14ac:dyDescent="0.25">
      <c r="G73" s="19"/>
      <c r="H73" s="19"/>
      <c r="I73" s="19"/>
      <c r="J73" s="19"/>
      <c r="K73" s="20"/>
      <c r="L73" s="20"/>
    </row>
    <row r="74" spans="1:20" x14ac:dyDescent="0.25">
      <c r="G74" s="19"/>
      <c r="H74" s="19"/>
      <c r="I74" s="19"/>
      <c r="J74" s="19"/>
      <c r="K74" s="20"/>
      <c r="L74" s="20"/>
      <c r="S74" s="65">
        <f>S72*K71</f>
        <v>7616</v>
      </c>
    </row>
    <row r="75" spans="1:20" x14ac:dyDescent="0.25">
      <c r="G75" s="19"/>
      <c r="H75" s="19"/>
      <c r="I75" s="19"/>
      <c r="J75" s="19"/>
      <c r="K75" s="20"/>
      <c r="L75" s="20"/>
    </row>
    <row r="76" spans="1:20" x14ac:dyDescent="0.25">
      <c r="K76" s="8" t="s">
        <v>1</v>
      </c>
    </row>
    <row r="77" spans="1:20" ht="15.75" x14ac:dyDescent="0.25">
      <c r="A77" s="9" t="s">
        <v>31</v>
      </c>
      <c r="B77" t="s">
        <v>24</v>
      </c>
      <c r="G77" s="11" t="s">
        <v>4</v>
      </c>
      <c r="H77" s="11" t="s">
        <v>5</v>
      </c>
      <c r="I77" s="11" t="s">
        <v>6</v>
      </c>
      <c r="J77" s="11" t="s">
        <v>7</v>
      </c>
      <c r="K77" s="8" t="s">
        <v>8</v>
      </c>
      <c r="L77" s="12" t="s">
        <v>9</v>
      </c>
    </row>
    <row r="78" spans="1:20" s="18" customFormat="1" ht="15.75" x14ac:dyDescent="0.25">
      <c r="A78" s="22"/>
      <c r="G78" s="15"/>
      <c r="H78" s="15"/>
      <c r="I78" s="15"/>
      <c r="J78" s="15"/>
      <c r="K78" s="16"/>
      <c r="L78" s="20"/>
      <c r="M78" s="53"/>
      <c r="N78" s="53"/>
      <c r="O78" s="53"/>
      <c r="P78" s="53"/>
      <c r="T78" s="3"/>
    </row>
    <row r="79" spans="1:20" x14ac:dyDescent="0.25">
      <c r="A79" s="26"/>
      <c r="B79" s="26"/>
      <c r="C79" s="26"/>
      <c r="D79" s="26"/>
      <c r="E79" s="26"/>
      <c r="G79" s="19" t="s">
        <v>10</v>
      </c>
      <c r="H79" s="19" t="s">
        <v>18</v>
      </c>
      <c r="I79" s="19" t="s">
        <v>12</v>
      </c>
      <c r="J79" s="19" t="s">
        <v>13</v>
      </c>
      <c r="K79" s="20">
        <v>3.75</v>
      </c>
      <c r="L79" s="20"/>
      <c r="M79" s="57"/>
      <c r="N79" s="57">
        <v>36</v>
      </c>
      <c r="O79" s="57"/>
      <c r="P79" s="57">
        <v>6</v>
      </c>
      <c r="Q79" s="57">
        <v>3</v>
      </c>
      <c r="R79" s="57">
        <v>36</v>
      </c>
      <c r="S79" s="57">
        <f>R79+Q79+P79+O79+N79</f>
        <v>81</v>
      </c>
    </row>
    <row r="80" spans="1:20" x14ac:dyDescent="0.25">
      <c r="A80" s="26"/>
      <c r="B80" s="26"/>
      <c r="C80" s="26"/>
      <c r="D80" s="26"/>
      <c r="E80" s="26"/>
      <c r="G80" s="19" t="s">
        <v>10</v>
      </c>
      <c r="H80" s="19" t="s">
        <v>14</v>
      </c>
      <c r="I80" s="19" t="s">
        <v>12</v>
      </c>
      <c r="J80" s="19" t="s">
        <v>13</v>
      </c>
      <c r="K80" s="20">
        <v>3.75</v>
      </c>
      <c r="L80" s="20"/>
      <c r="M80" s="57"/>
      <c r="N80" s="57">
        <v>36</v>
      </c>
      <c r="O80" s="57">
        <v>0</v>
      </c>
      <c r="P80" s="57"/>
      <c r="Q80" s="57"/>
      <c r="R80" s="57">
        <v>15</v>
      </c>
      <c r="S80" s="57">
        <f t="shared" ref="S80:S81" si="7">R80+Q80+P80+O80+N80</f>
        <v>51</v>
      </c>
    </row>
    <row r="81" spans="1:20" x14ac:dyDescent="0.25">
      <c r="A81" s="26"/>
      <c r="B81" s="26"/>
      <c r="C81" s="26"/>
      <c r="D81" s="26"/>
      <c r="E81" s="26"/>
      <c r="G81" s="19" t="s">
        <v>10</v>
      </c>
      <c r="H81" s="19" t="s">
        <v>15</v>
      </c>
      <c r="I81" s="19" t="s">
        <v>12</v>
      </c>
      <c r="J81" s="19" t="s">
        <v>13</v>
      </c>
      <c r="K81" s="20">
        <v>3.75</v>
      </c>
      <c r="L81" s="20"/>
      <c r="M81" s="57"/>
      <c r="N81" s="57">
        <v>24</v>
      </c>
      <c r="O81" s="57">
        <v>6</v>
      </c>
      <c r="P81" s="57">
        <v>30</v>
      </c>
      <c r="Q81" s="57"/>
      <c r="R81" s="57"/>
      <c r="S81" s="57">
        <f t="shared" si="7"/>
        <v>60</v>
      </c>
    </row>
    <row r="82" spans="1:20" x14ac:dyDescent="0.25">
      <c r="A82" s="26"/>
      <c r="B82" s="26"/>
      <c r="C82" s="26"/>
      <c r="D82" s="26"/>
      <c r="E82" s="26"/>
      <c r="G82" s="19"/>
      <c r="H82" s="19"/>
      <c r="I82" s="19"/>
      <c r="J82" s="19"/>
      <c r="K82" s="20"/>
      <c r="L82" s="20"/>
      <c r="S82" s="57">
        <f>S81+S80+S79</f>
        <v>192</v>
      </c>
    </row>
    <row r="83" spans="1:20" x14ac:dyDescent="0.25">
      <c r="A83" s="54"/>
      <c r="B83" s="54"/>
      <c r="C83" s="54"/>
      <c r="D83" s="54"/>
      <c r="E83" s="54"/>
      <c r="G83" s="19"/>
      <c r="H83" s="19"/>
      <c r="I83" s="19"/>
      <c r="J83" s="19"/>
      <c r="K83" s="20"/>
      <c r="L83" s="20"/>
    </row>
    <row r="84" spans="1:20" ht="10.5" customHeight="1" x14ac:dyDescent="0.25">
      <c r="G84" s="19"/>
      <c r="H84" s="19"/>
      <c r="I84" s="19"/>
      <c r="J84" s="19"/>
      <c r="K84" s="20"/>
      <c r="L84" s="20"/>
      <c r="S84" s="65">
        <f>S82*K81</f>
        <v>720</v>
      </c>
    </row>
    <row r="85" spans="1:20" x14ac:dyDescent="0.25">
      <c r="G85" s="19"/>
      <c r="H85" s="19"/>
      <c r="I85" s="19"/>
      <c r="J85" s="19"/>
      <c r="K85" s="20"/>
      <c r="L85" s="20"/>
    </row>
    <row r="86" spans="1:20" ht="15.75" x14ac:dyDescent="0.25">
      <c r="A86" s="24" t="s">
        <v>32</v>
      </c>
      <c r="B86" t="s">
        <v>27</v>
      </c>
      <c r="G86" s="19"/>
      <c r="H86" s="19"/>
      <c r="I86" s="19"/>
      <c r="J86" s="19"/>
      <c r="K86" s="20"/>
      <c r="L86" s="20"/>
    </row>
    <row r="87" spans="1:20" s="18" customFormat="1" ht="15.75" x14ac:dyDescent="0.25">
      <c r="A87" s="22"/>
      <c r="G87" s="15"/>
      <c r="H87" s="15"/>
      <c r="I87" s="15"/>
      <c r="J87" s="15"/>
      <c r="K87" s="16"/>
      <c r="L87" s="20"/>
      <c r="M87" s="53"/>
      <c r="N87" s="53"/>
      <c r="O87" s="53"/>
      <c r="P87" s="53"/>
      <c r="T87" s="3"/>
    </row>
    <row r="88" spans="1:20" x14ac:dyDescent="0.25">
      <c r="A88" s="26"/>
      <c r="B88" s="26"/>
      <c r="C88" s="26"/>
      <c r="D88" s="26"/>
      <c r="E88" s="26"/>
      <c r="G88" s="21" t="s">
        <v>33</v>
      </c>
      <c r="H88" s="19" t="s">
        <v>18</v>
      </c>
      <c r="I88" s="19" t="s">
        <v>12</v>
      </c>
      <c r="J88" s="19" t="s">
        <v>13</v>
      </c>
      <c r="K88" s="20">
        <v>4.25</v>
      </c>
      <c r="L88" s="20"/>
      <c r="M88" s="57"/>
      <c r="N88" s="57"/>
      <c r="O88" s="57"/>
      <c r="P88" s="57"/>
      <c r="Q88" s="57">
        <v>8</v>
      </c>
      <c r="R88" s="57">
        <v>12</v>
      </c>
      <c r="S88" s="57">
        <f>R88+Q88+P88+O88+N88</f>
        <v>20</v>
      </c>
    </row>
    <row r="89" spans="1:20" x14ac:dyDescent="0.25">
      <c r="A89" s="26"/>
      <c r="B89" s="26"/>
      <c r="C89" s="26"/>
      <c r="D89" s="26"/>
      <c r="E89" s="26"/>
      <c r="G89" s="19" t="s">
        <v>10</v>
      </c>
      <c r="H89" s="19" t="s">
        <v>14</v>
      </c>
      <c r="I89" s="19" t="s">
        <v>12</v>
      </c>
      <c r="J89" s="19" t="s">
        <v>13</v>
      </c>
      <c r="K89" s="20">
        <v>4.25</v>
      </c>
      <c r="L89" s="20"/>
      <c r="M89" s="57"/>
      <c r="N89" s="57">
        <v>132</v>
      </c>
      <c r="O89" s="57">
        <v>33</v>
      </c>
      <c r="P89" s="57">
        <v>14</v>
      </c>
      <c r="Q89" s="57">
        <v>86</v>
      </c>
      <c r="R89" s="57">
        <v>39</v>
      </c>
      <c r="S89" s="57">
        <f t="shared" ref="S89:S90" si="8">R89+Q89+P89+O89+N89</f>
        <v>304</v>
      </c>
    </row>
    <row r="90" spans="1:20" x14ac:dyDescent="0.25">
      <c r="A90" s="26"/>
      <c r="B90" s="26"/>
      <c r="C90" s="26"/>
      <c r="D90" s="26"/>
      <c r="E90" s="26"/>
      <c r="G90" s="19" t="s">
        <v>10</v>
      </c>
      <c r="H90" s="19" t="s">
        <v>15</v>
      </c>
      <c r="I90" s="19" t="s">
        <v>12</v>
      </c>
      <c r="J90" s="19" t="s">
        <v>13</v>
      </c>
      <c r="K90" s="20">
        <v>4.25</v>
      </c>
      <c r="L90" s="20"/>
      <c r="M90" s="57"/>
      <c r="N90" s="57">
        <v>96</v>
      </c>
      <c r="O90" s="57">
        <v>87</v>
      </c>
      <c r="P90" s="57">
        <v>50</v>
      </c>
      <c r="Q90" s="57">
        <v>55</v>
      </c>
      <c r="R90" s="57">
        <v>45</v>
      </c>
      <c r="S90" s="57">
        <f t="shared" si="8"/>
        <v>333</v>
      </c>
    </row>
    <row r="91" spans="1:20" x14ac:dyDescent="0.25">
      <c r="A91" s="26"/>
      <c r="B91" s="26"/>
      <c r="C91" s="26"/>
      <c r="D91" s="26"/>
      <c r="E91" s="26"/>
      <c r="G91" s="19"/>
      <c r="H91" s="19"/>
      <c r="I91" s="19"/>
      <c r="J91" s="19"/>
      <c r="K91" s="20"/>
      <c r="L91" s="20"/>
      <c r="N91" s="55"/>
      <c r="O91" s="55"/>
      <c r="P91" s="55"/>
      <c r="S91" s="57">
        <f>S90+S89+S88</f>
        <v>657</v>
      </c>
    </row>
    <row r="92" spans="1:20" x14ac:dyDescent="0.25">
      <c r="A92" s="26"/>
      <c r="B92" s="26"/>
      <c r="C92" s="26"/>
      <c r="D92" s="26"/>
      <c r="E92" s="26"/>
      <c r="G92" s="19"/>
      <c r="H92" s="19"/>
      <c r="I92" s="19"/>
      <c r="J92" s="19"/>
      <c r="K92" s="20"/>
      <c r="L92" s="20"/>
    </row>
    <row r="93" spans="1:20" x14ac:dyDescent="0.25">
      <c r="G93" s="19"/>
      <c r="H93" s="19"/>
      <c r="I93" s="19"/>
      <c r="J93" s="19"/>
      <c r="K93" s="20"/>
      <c r="L93" s="20"/>
      <c r="S93" s="65">
        <f>S91*K90</f>
        <v>2792.25</v>
      </c>
    </row>
    <row r="94" spans="1:20" x14ac:dyDescent="0.25">
      <c r="G94" s="19"/>
      <c r="H94" s="19"/>
      <c r="I94" s="19"/>
      <c r="J94" s="19"/>
      <c r="K94" s="20"/>
      <c r="L94" s="20"/>
    </row>
    <row r="95" spans="1:20" x14ac:dyDescent="0.25">
      <c r="G95" s="19"/>
      <c r="H95" s="19"/>
      <c r="I95" s="19"/>
      <c r="J95" s="19"/>
      <c r="K95" s="20"/>
      <c r="L95" s="20"/>
    </row>
    <row r="96" spans="1:20" ht="15.75" x14ac:dyDescent="0.25">
      <c r="A96" s="24" t="s">
        <v>34</v>
      </c>
      <c r="B96" t="s">
        <v>24</v>
      </c>
      <c r="G96" s="19"/>
      <c r="H96" s="19"/>
      <c r="I96" s="19"/>
      <c r="J96" s="19"/>
      <c r="K96" s="20"/>
      <c r="L96" s="20"/>
    </row>
    <row r="97" spans="1:20" s="18" customFormat="1" ht="15.75" x14ac:dyDescent="0.25">
      <c r="A97" s="22"/>
      <c r="G97" s="15"/>
      <c r="H97" s="15"/>
      <c r="I97" s="15"/>
      <c r="J97" s="15"/>
      <c r="K97" s="16"/>
      <c r="L97" s="20"/>
      <c r="M97" s="53"/>
      <c r="N97" s="53"/>
      <c r="O97" s="53"/>
      <c r="P97" s="53"/>
      <c r="T97" s="3"/>
    </row>
    <row r="98" spans="1:20" x14ac:dyDescent="0.25">
      <c r="A98" s="83"/>
      <c r="B98" s="83"/>
      <c r="C98" s="83"/>
      <c r="D98" s="83"/>
      <c r="E98" s="83"/>
      <c r="F98" s="83"/>
      <c r="G98" s="19" t="s">
        <v>10</v>
      </c>
      <c r="H98" s="19" t="s">
        <v>18</v>
      </c>
      <c r="I98" s="19" t="s">
        <v>12</v>
      </c>
      <c r="J98" s="19" t="s">
        <v>13</v>
      </c>
      <c r="K98" s="20">
        <v>3.75</v>
      </c>
      <c r="L98" s="20"/>
      <c r="M98" s="57"/>
      <c r="N98" s="57">
        <v>63</v>
      </c>
      <c r="O98" s="57"/>
      <c r="P98" s="57"/>
      <c r="Q98" s="57"/>
      <c r="R98" s="57"/>
      <c r="S98" s="57">
        <f>N98+O98+P98+Q98+R98</f>
        <v>63</v>
      </c>
    </row>
    <row r="99" spans="1:20" x14ac:dyDescent="0.25">
      <c r="A99" s="83"/>
      <c r="B99" s="83"/>
      <c r="C99" s="83"/>
      <c r="D99" s="83"/>
      <c r="E99" s="83"/>
      <c r="F99" s="83"/>
      <c r="G99" s="19" t="s">
        <v>10</v>
      </c>
      <c r="H99" s="19" t="s">
        <v>14</v>
      </c>
      <c r="I99" s="19" t="s">
        <v>12</v>
      </c>
      <c r="J99" s="19" t="s">
        <v>13</v>
      </c>
      <c r="K99" s="20">
        <v>3.75</v>
      </c>
      <c r="L99" s="20"/>
      <c r="M99" s="57"/>
      <c r="N99" s="57">
        <v>144</v>
      </c>
      <c r="O99" s="57">
        <v>147</v>
      </c>
      <c r="P99" s="57"/>
      <c r="Q99" s="57"/>
      <c r="R99" s="57"/>
      <c r="S99" s="57">
        <f t="shared" ref="S99:S101" si="9">N99+O99+P99+Q99+R99</f>
        <v>291</v>
      </c>
    </row>
    <row r="100" spans="1:20" x14ac:dyDescent="0.25">
      <c r="A100" s="83"/>
      <c r="B100" s="83"/>
      <c r="C100" s="83"/>
      <c r="D100" s="83"/>
      <c r="E100" s="83"/>
      <c r="F100" s="83"/>
      <c r="G100" s="19" t="s">
        <v>10</v>
      </c>
      <c r="H100" s="19" t="s">
        <v>15</v>
      </c>
      <c r="I100" s="19" t="s">
        <v>12</v>
      </c>
      <c r="J100" s="19" t="s">
        <v>13</v>
      </c>
      <c r="K100" s="20">
        <v>3.75</v>
      </c>
      <c r="L100" s="20"/>
      <c r="M100" s="57"/>
      <c r="N100" s="57">
        <v>121</v>
      </c>
      <c r="O100" s="57">
        <v>50</v>
      </c>
      <c r="P100" s="57"/>
      <c r="Q100" s="57"/>
      <c r="R100" s="57">
        <v>12</v>
      </c>
      <c r="S100" s="57">
        <f t="shared" si="9"/>
        <v>183</v>
      </c>
    </row>
    <row r="101" spans="1:20" x14ac:dyDescent="0.25">
      <c r="A101" s="83"/>
      <c r="B101" s="83"/>
      <c r="C101" s="83"/>
      <c r="D101" s="83"/>
      <c r="E101" s="83"/>
      <c r="F101" s="83"/>
      <c r="G101" s="27" t="s">
        <v>28</v>
      </c>
      <c r="H101" s="54" t="s">
        <v>35</v>
      </c>
      <c r="I101" s="19" t="s">
        <v>12</v>
      </c>
      <c r="J101" s="19" t="s">
        <v>36</v>
      </c>
      <c r="K101" s="20">
        <v>3.75</v>
      </c>
      <c r="L101" s="20"/>
      <c r="M101" s="57"/>
      <c r="N101" s="57">
        <v>36</v>
      </c>
      <c r="O101" s="57"/>
      <c r="P101" s="57"/>
      <c r="Q101" s="57"/>
      <c r="R101" s="57"/>
      <c r="S101" s="57">
        <f t="shared" si="9"/>
        <v>36</v>
      </c>
    </row>
    <row r="102" spans="1:20" x14ac:dyDescent="0.25">
      <c r="A102" s="54"/>
      <c r="B102" s="54"/>
      <c r="C102" s="54"/>
      <c r="D102" s="54"/>
      <c r="E102" s="54"/>
      <c r="F102" s="54"/>
      <c r="S102" s="57">
        <f>S101+S100+S99+S98</f>
        <v>573</v>
      </c>
    </row>
    <row r="103" spans="1:20" x14ac:dyDescent="0.25">
      <c r="A103" s="54"/>
      <c r="B103" s="54"/>
      <c r="C103" s="54"/>
      <c r="D103" s="54"/>
      <c r="E103" s="54"/>
      <c r="F103" s="54"/>
    </row>
    <row r="104" spans="1:20" ht="15.75" x14ac:dyDescent="0.25">
      <c r="A104" s="24" t="s">
        <v>37</v>
      </c>
      <c r="B104" t="s">
        <v>27</v>
      </c>
      <c r="S104" s="65">
        <f>S102*K101</f>
        <v>2148.75</v>
      </c>
    </row>
    <row r="105" spans="1:20" s="18" customFormat="1" ht="15.75" x14ac:dyDescent="0.25">
      <c r="A105" s="22"/>
      <c r="M105" s="53"/>
      <c r="N105" s="53"/>
      <c r="O105" s="53"/>
      <c r="P105" s="53"/>
      <c r="T105" s="3"/>
    </row>
    <row r="106" spans="1:20" x14ac:dyDescent="0.25">
      <c r="A106" s="83"/>
      <c r="B106" s="83"/>
      <c r="C106" s="83"/>
      <c r="D106" s="83"/>
      <c r="E106" s="83"/>
      <c r="F106" s="83"/>
      <c r="G106" s="19" t="s">
        <v>10</v>
      </c>
      <c r="H106" s="19" t="s">
        <v>18</v>
      </c>
      <c r="I106" s="19" t="s">
        <v>12</v>
      </c>
      <c r="J106" s="19" t="s">
        <v>13</v>
      </c>
      <c r="K106" s="20">
        <v>4.25</v>
      </c>
      <c r="L106" s="20"/>
      <c r="M106" s="57"/>
      <c r="N106" s="57">
        <v>94</v>
      </c>
      <c r="O106" s="57"/>
      <c r="P106" s="57"/>
      <c r="Q106" s="57"/>
      <c r="R106" s="57"/>
      <c r="S106" s="57">
        <f>N106+O106+P106+Q106+R106</f>
        <v>94</v>
      </c>
    </row>
    <row r="107" spans="1:20" x14ac:dyDescent="0.25">
      <c r="A107" s="83"/>
      <c r="B107" s="83"/>
      <c r="C107" s="83"/>
      <c r="D107" s="83"/>
      <c r="E107" s="83"/>
      <c r="F107" s="83"/>
      <c r="G107" s="21" t="s">
        <v>25</v>
      </c>
      <c r="H107" s="19" t="s">
        <v>14</v>
      </c>
      <c r="I107" s="19" t="s">
        <v>12</v>
      </c>
      <c r="J107" s="19" t="s">
        <v>13</v>
      </c>
      <c r="K107" s="20">
        <v>4.25</v>
      </c>
      <c r="L107" s="20"/>
      <c r="M107" s="57"/>
      <c r="N107" s="57">
        <v>24</v>
      </c>
      <c r="O107" s="57"/>
      <c r="P107" s="57"/>
      <c r="Q107" s="57"/>
      <c r="R107" s="57"/>
      <c r="S107" s="57">
        <f t="shared" ref="S107:S108" si="10">N107+O107+P107+Q107+R107</f>
        <v>24</v>
      </c>
    </row>
    <row r="108" spans="1:20" x14ac:dyDescent="0.25">
      <c r="A108" s="83"/>
      <c r="B108" s="83"/>
      <c r="C108" s="83"/>
      <c r="D108" s="83"/>
      <c r="E108" s="83"/>
      <c r="F108" s="83"/>
      <c r="G108" s="19" t="s">
        <v>10</v>
      </c>
      <c r="H108" s="19" t="s">
        <v>15</v>
      </c>
      <c r="I108" s="19" t="s">
        <v>12</v>
      </c>
      <c r="J108" s="19" t="s">
        <v>13</v>
      </c>
      <c r="K108" s="20">
        <v>4.25</v>
      </c>
      <c r="L108" s="20"/>
      <c r="M108" s="57"/>
      <c r="N108" s="57">
        <v>102</v>
      </c>
      <c r="O108" s="57"/>
      <c r="P108" s="57"/>
      <c r="Q108" s="57"/>
      <c r="R108" s="57"/>
      <c r="S108" s="57">
        <f t="shared" si="10"/>
        <v>102</v>
      </c>
    </row>
    <row r="109" spans="1:20" x14ac:dyDescent="0.25">
      <c r="A109" s="83"/>
      <c r="B109" s="83"/>
      <c r="C109" s="83"/>
      <c r="D109" s="83"/>
      <c r="E109" s="83"/>
      <c r="F109" s="83"/>
      <c r="M109" s="63"/>
      <c r="N109" s="63"/>
      <c r="O109" s="63"/>
      <c r="P109" s="63"/>
      <c r="Q109" s="63"/>
      <c r="R109" s="63"/>
      <c r="S109" s="57">
        <f>S108+S106</f>
        <v>196</v>
      </c>
    </row>
    <row r="111" spans="1:20" x14ac:dyDescent="0.25">
      <c r="S111" s="65">
        <f>S109*K108</f>
        <v>833</v>
      </c>
    </row>
    <row r="112" spans="1:20" x14ac:dyDescent="0.25">
      <c r="K112" s="8"/>
    </row>
    <row r="113" spans="1:20" x14ac:dyDescent="0.25">
      <c r="K113" s="8"/>
    </row>
    <row r="114" spans="1:20" x14ac:dyDescent="0.25">
      <c r="K114" s="8"/>
    </row>
    <row r="115" spans="1:20" x14ac:dyDescent="0.25">
      <c r="K115" s="8"/>
    </row>
    <row r="116" spans="1:20" x14ac:dyDescent="0.25">
      <c r="K116" s="8"/>
    </row>
    <row r="118" spans="1:20" ht="15.75" x14ac:dyDescent="0.25">
      <c r="A118" s="9" t="s">
        <v>38</v>
      </c>
      <c r="B118" s="9"/>
      <c r="C118" s="18" t="s">
        <v>17</v>
      </c>
      <c r="D118" s="18"/>
      <c r="E118" s="10"/>
      <c r="F118" s="18"/>
    </row>
    <row r="119" spans="1:20" ht="15.75" x14ac:dyDescent="0.25">
      <c r="A119" s="13"/>
      <c r="B119" s="13"/>
      <c r="C119" s="18"/>
      <c r="D119" s="18"/>
      <c r="E119" s="18"/>
      <c r="F119" s="18"/>
      <c r="G119" s="19"/>
      <c r="H119" s="19"/>
      <c r="I119" s="19"/>
      <c r="J119" s="19"/>
      <c r="K119" s="8" t="s">
        <v>1</v>
      </c>
      <c r="L119" s="20"/>
    </row>
    <row r="120" spans="1:20" x14ac:dyDescent="0.25">
      <c r="A120" s="82"/>
      <c r="B120" s="82"/>
      <c r="C120" s="82"/>
      <c r="D120" s="82"/>
      <c r="E120" s="82"/>
      <c r="F120" s="82"/>
      <c r="G120" s="11" t="s">
        <v>4</v>
      </c>
      <c r="H120" s="11" t="s">
        <v>5</v>
      </c>
      <c r="I120" s="11" t="s">
        <v>6</v>
      </c>
      <c r="J120" s="11" t="s">
        <v>7</v>
      </c>
      <c r="K120" s="12" t="s">
        <v>8</v>
      </c>
      <c r="L120" s="12" t="s">
        <v>9</v>
      </c>
    </row>
    <row r="121" spans="1:20" x14ac:dyDescent="0.25">
      <c r="A121" s="82"/>
      <c r="B121" s="82"/>
      <c r="C121" s="82"/>
      <c r="D121" s="82"/>
      <c r="E121" s="82"/>
      <c r="F121" s="82"/>
    </row>
    <row r="122" spans="1:20" x14ac:dyDescent="0.25">
      <c r="A122" s="82"/>
      <c r="B122" s="82"/>
      <c r="C122" s="82"/>
      <c r="D122" s="82"/>
      <c r="E122" s="82"/>
      <c r="F122" s="82"/>
      <c r="G122" s="15" t="s">
        <v>39</v>
      </c>
      <c r="H122" s="15" t="s">
        <v>40</v>
      </c>
      <c r="I122" s="15" t="s">
        <v>12</v>
      </c>
      <c r="J122" s="15" t="s">
        <v>36</v>
      </c>
      <c r="K122" s="16">
        <v>7.9</v>
      </c>
      <c r="L122" s="16"/>
      <c r="M122" s="57"/>
      <c r="N122" s="57">
        <v>32</v>
      </c>
      <c r="O122" s="57"/>
      <c r="P122" s="57">
        <v>6</v>
      </c>
      <c r="Q122" s="57">
        <v>12</v>
      </c>
      <c r="R122" s="57">
        <v>20</v>
      </c>
      <c r="S122" s="57">
        <f>R122+Q122+P122+O122+N122</f>
        <v>70</v>
      </c>
    </row>
    <row r="123" spans="1:20" s="18" customFormat="1" x14ac:dyDescent="0.25">
      <c r="A123" s="82"/>
      <c r="B123" s="82"/>
      <c r="C123" s="82"/>
      <c r="D123" s="82"/>
      <c r="E123" s="82"/>
      <c r="F123" s="82"/>
      <c r="G123" s="15" t="s">
        <v>39</v>
      </c>
      <c r="H123" s="15" t="s">
        <v>41</v>
      </c>
      <c r="I123" s="15" t="s">
        <v>12</v>
      </c>
      <c r="J123" s="15" t="s">
        <v>42</v>
      </c>
      <c r="K123" s="16">
        <v>7.9</v>
      </c>
      <c r="L123" s="16"/>
      <c r="M123" s="57"/>
      <c r="N123" s="57">
        <v>27</v>
      </c>
      <c r="O123" s="57"/>
      <c r="P123" s="57">
        <v>4</v>
      </c>
      <c r="Q123" s="57">
        <v>15</v>
      </c>
      <c r="R123" s="57">
        <v>19</v>
      </c>
      <c r="S123" s="57">
        <f t="shared" ref="S123:S125" si="11">R123+Q123+P123+O123+N123</f>
        <v>65</v>
      </c>
      <c r="T123" s="3"/>
    </row>
    <row r="124" spans="1:20" x14ac:dyDescent="0.25">
      <c r="A124" s="18"/>
      <c r="B124" s="18"/>
      <c r="C124" s="18"/>
      <c r="D124" s="18"/>
      <c r="E124" s="18"/>
      <c r="F124" s="18"/>
      <c r="G124" s="15" t="s">
        <v>39</v>
      </c>
      <c r="H124" s="15" t="s">
        <v>43</v>
      </c>
      <c r="I124" s="15" t="s">
        <v>12</v>
      </c>
      <c r="J124" s="15" t="s">
        <v>44</v>
      </c>
      <c r="K124" s="16">
        <v>7.9</v>
      </c>
      <c r="L124" s="16"/>
      <c r="M124" s="57"/>
      <c r="N124" s="57"/>
      <c r="O124" s="59">
        <v>28</v>
      </c>
      <c r="P124" s="59">
        <v>29</v>
      </c>
      <c r="Q124" s="59">
        <v>30</v>
      </c>
      <c r="R124" s="59">
        <v>40</v>
      </c>
      <c r="S124" s="57">
        <f t="shared" si="11"/>
        <v>127</v>
      </c>
    </row>
    <row r="125" spans="1:20" x14ac:dyDescent="0.25">
      <c r="A125" s="18"/>
      <c r="B125" s="18"/>
      <c r="C125" s="18"/>
      <c r="D125" s="18"/>
      <c r="E125" s="18"/>
      <c r="F125" s="18"/>
      <c r="G125" s="15" t="s">
        <v>39</v>
      </c>
      <c r="H125" s="15" t="s">
        <v>47</v>
      </c>
      <c r="I125" s="15" t="s">
        <v>12</v>
      </c>
      <c r="J125" s="15" t="s">
        <v>44</v>
      </c>
      <c r="K125" s="16">
        <v>7.9</v>
      </c>
      <c r="L125" s="16"/>
      <c r="M125" s="58"/>
      <c r="N125" s="58"/>
      <c r="O125" s="58">
        <v>16</v>
      </c>
      <c r="P125" s="57">
        <v>18</v>
      </c>
      <c r="Q125" s="58">
        <v>19</v>
      </c>
      <c r="R125" s="58">
        <v>25</v>
      </c>
      <c r="S125" s="57">
        <f t="shared" si="11"/>
        <v>78</v>
      </c>
    </row>
    <row r="126" spans="1:20" x14ac:dyDescent="0.25">
      <c r="K126" s="8" t="s">
        <v>1</v>
      </c>
      <c r="N126" s="55"/>
      <c r="O126" s="55"/>
      <c r="P126" s="55"/>
      <c r="S126" s="57">
        <f>S122+S123+S124+S125</f>
        <v>340</v>
      </c>
    </row>
    <row r="127" spans="1:20" ht="15.75" x14ac:dyDescent="0.25">
      <c r="A127" s="17" t="s">
        <v>45</v>
      </c>
      <c r="B127" s="17"/>
      <c r="C127" s="10" t="s">
        <v>24</v>
      </c>
      <c r="D127" s="18"/>
      <c r="E127" s="18"/>
      <c r="F127" s="18"/>
      <c r="G127" s="11" t="s">
        <v>4</v>
      </c>
      <c r="H127" s="11" t="s">
        <v>5</v>
      </c>
      <c r="I127" s="11" t="s">
        <v>6</v>
      </c>
      <c r="J127" s="11" t="s">
        <v>7</v>
      </c>
      <c r="K127" s="8" t="s">
        <v>8</v>
      </c>
      <c r="L127" s="12" t="s">
        <v>9</v>
      </c>
      <c r="S127" s="65">
        <f>S126*K125</f>
        <v>2686</v>
      </c>
    </row>
    <row r="128" spans="1:20" ht="15.75" x14ac:dyDescent="0.25">
      <c r="A128" s="22"/>
      <c r="B128" s="23"/>
      <c r="C128" s="23"/>
      <c r="D128" s="18"/>
      <c r="E128" s="18"/>
      <c r="F128" s="18"/>
      <c r="G128" s="11"/>
      <c r="H128" s="11"/>
      <c r="I128" s="11"/>
      <c r="J128" s="11"/>
      <c r="K128" s="18"/>
      <c r="L128" s="18"/>
    </row>
    <row r="129" spans="1:19" x14ac:dyDescent="0.25">
      <c r="A129" s="82"/>
      <c r="B129" s="82"/>
      <c r="C129" s="82"/>
      <c r="D129" s="82"/>
      <c r="E129" s="82"/>
      <c r="F129" s="82"/>
      <c r="G129" s="15" t="s">
        <v>10</v>
      </c>
      <c r="H129" s="15" t="s">
        <v>11</v>
      </c>
      <c r="I129" s="15" t="s">
        <v>12</v>
      </c>
      <c r="J129" s="15" t="s">
        <v>13</v>
      </c>
      <c r="K129" s="16">
        <v>7.5</v>
      </c>
      <c r="L129" s="16"/>
      <c r="M129" s="57"/>
      <c r="N129" s="57">
        <v>72</v>
      </c>
      <c r="O129" s="57">
        <v>72</v>
      </c>
      <c r="P129" s="57">
        <v>72</v>
      </c>
      <c r="Q129" s="57">
        <v>72</v>
      </c>
      <c r="R129" s="57">
        <v>36</v>
      </c>
      <c r="S129" s="57">
        <f>R129+Q129+P129+O129+N129</f>
        <v>324</v>
      </c>
    </row>
    <row r="130" spans="1:19" x14ac:dyDescent="0.25">
      <c r="A130" s="82"/>
      <c r="B130" s="82"/>
      <c r="C130" s="82"/>
      <c r="D130" s="82"/>
      <c r="E130" s="82"/>
      <c r="F130" s="82"/>
      <c r="G130" s="15" t="s">
        <v>10</v>
      </c>
      <c r="H130" s="15" t="s">
        <v>14</v>
      </c>
      <c r="I130" s="15" t="s">
        <v>12</v>
      </c>
      <c r="J130" s="15" t="s">
        <v>13</v>
      </c>
      <c r="K130" s="16">
        <v>7.5</v>
      </c>
      <c r="L130" s="16"/>
      <c r="M130" s="57"/>
      <c r="N130" s="57">
        <v>36</v>
      </c>
      <c r="O130" s="57">
        <v>72</v>
      </c>
      <c r="P130" s="57">
        <v>72</v>
      </c>
      <c r="Q130" s="57">
        <v>72</v>
      </c>
      <c r="R130" s="57">
        <v>72</v>
      </c>
      <c r="S130" s="57">
        <f t="shared" ref="S130:S131" si="12">R130+Q130+P130+O130+N130</f>
        <v>324</v>
      </c>
    </row>
    <row r="131" spans="1:19" x14ac:dyDescent="0.25">
      <c r="A131" s="82"/>
      <c r="B131" s="82"/>
      <c r="C131" s="82"/>
      <c r="D131" s="82"/>
      <c r="E131" s="82"/>
      <c r="F131" s="82"/>
      <c r="G131" s="15" t="s">
        <v>10</v>
      </c>
      <c r="H131" s="15" t="s">
        <v>15</v>
      </c>
      <c r="I131" s="15" t="s">
        <v>12</v>
      </c>
      <c r="J131" s="15" t="s">
        <v>13</v>
      </c>
      <c r="K131" s="16">
        <v>7.5</v>
      </c>
      <c r="L131" s="16"/>
      <c r="M131" s="57"/>
      <c r="N131" s="58">
        <v>72</v>
      </c>
      <c r="O131" s="60">
        <v>72</v>
      </c>
      <c r="P131" s="60">
        <v>36</v>
      </c>
      <c r="Q131" s="60">
        <v>72</v>
      </c>
      <c r="R131" s="60">
        <v>36</v>
      </c>
      <c r="S131" s="57">
        <f t="shared" si="12"/>
        <v>288</v>
      </c>
    </row>
    <row r="132" spans="1:19" x14ac:dyDescent="0.25">
      <c r="A132" s="82"/>
      <c r="B132" s="82"/>
      <c r="C132" s="82"/>
      <c r="D132" s="82"/>
      <c r="E132" s="82"/>
      <c r="F132" s="82"/>
      <c r="S132" s="60">
        <f>S131+S130+S129</f>
        <v>936</v>
      </c>
    </row>
    <row r="133" spans="1:19" x14ac:dyDescent="0.25">
      <c r="A133" s="18"/>
      <c r="B133" s="18"/>
      <c r="C133" s="18"/>
      <c r="D133" s="18"/>
      <c r="E133" s="18"/>
      <c r="F133" s="18"/>
      <c r="G133" s="15"/>
      <c r="H133" s="15"/>
      <c r="I133" s="15"/>
      <c r="J133" s="15"/>
      <c r="K133" s="16"/>
      <c r="L133" s="16"/>
    </row>
    <row r="134" spans="1:19" x14ac:dyDescent="0.25">
      <c r="S134" s="65">
        <f>S132*K131</f>
        <v>7020</v>
      </c>
    </row>
    <row r="135" spans="1:19" ht="15.75" x14ac:dyDescent="0.25">
      <c r="A135" s="17" t="s">
        <v>46</v>
      </c>
      <c r="B135" s="17"/>
      <c r="C135" s="18" t="s">
        <v>27</v>
      </c>
      <c r="D135" s="18"/>
      <c r="E135" s="10"/>
      <c r="F135" s="18"/>
      <c r="G135" s="15"/>
      <c r="H135" s="15"/>
      <c r="I135" s="15"/>
      <c r="J135" s="15"/>
      <c r="K135" s="16"/>
      <c r="L135" s="16"/>
    </row>
    <row r="136" spans="1:19" ht="15.75" x14ac:dyDescent="0.25">
      <c r="A136" s="13"/>
      <c r="B136" s="18"/>
      <c r="C136" s="18"/>
      <c r="D136" s="18"/>
      <c r="E136" s="18"/>
      <c r="F136" s="18"/>
      <c r="G136" s="15"/>
      <c r="H136" s="15"/>
      <c r="I136" s="15"/>
      <c r="J136" s="15"/>
      <c r="K136" s="16"/>
      <c r="L136" s="16"/>
    </row>
    <row r="137" spans="1:19" x14ac:dyDescent="0.25">
      <c r="A137" s="3"/>
      <c r="B137" s="3"/>
      <c r="C137" s="3"/>
      <c r="D137" s="3"/>
      <c r="E137" s="3"/>
      <c r="F137" s="3"/>
    </row>
    <row r="138" spans="1:19" x14ac:dyDescent="0.25">
      <c r="A138" s="3"/>
      <c r="B138" s="3"/>
      <c r="C138" s="3"/>
      <c r="D138" s="3"/>
      <c r="E138" s="3"/>
      <c r="F138" s="3"/>
      <c r="G138" s="53" t="s">
        <v>10</v>
      </c>
      <c r="H138" s="15" t="s">
        <v>47</v>
      </c>
      <c r="I138" s="15" t="s">
        <v>12</v>
      </c>
      <c r="J138" s="15" t="s">
        <v>13</v>
      </c>
      <c r="K138" s="16">
        <v>8.4</v>
      </c>
      <c r="L138" s="16"/>
      <c r="M138" s="57"/>
      <c r="N138" s="57">
        <v>25</v>
      </c>
      <c r="O138" s="57"/>
      <c r="P138" s="57"/>
      <c r="Q138" s="57"/>
      <c r="R138" s="57">
        <v>187</v>
      </c>
      <c r="S138" s="57">
        <f>R138+Q138+P138+O138+N138</f>
        <v>212</v>
      </c>
    </row>
    <row r="139" spans="1:19" x14ac:dyDescent="0.25">
      <c r="A139" s="3"/>
      <c r="B139" s="3"/>
      <c r="C139" s="3"/>
      <c r="D139" s="3"/>
      <c r="E139" s="3"/>
      <c r="F139" s="3"/>
      <c r="G139" s="53" t="s">
        <v>10</v>
      </c>
      <c r="H139" s="15" t="s">
        <v>40</v>
      </c>
      <c r="I139" s="15" t="s">
        <v>12</v>
      </c>
      <c r="J139" s="15" t="s">
        <v>36</v>
      </c>
      <c r="K139" s="16">
        <v>8.4</v>
      </c>
      <c r="L139" s="16"/>
      <c r="M139" s="57"/>
      <c r="N139" s="57"/>
      <c r="O139" s="57"/>
      <c r="P139" s="57"/>
      <c r="Q139" s="57"/>
      <c r="R139" s="57">
        <v>25</v>
      </c>
      <c r="S139" s="57">
        <f t="shared" ref="S139:S141" si="13">R139+Q139+P139+O139+N139</f>
        <v>25</v>
      </c>
    </row>
    <row r="140" spans="1:19" x14ac:dyDescent="0.25">
      <c r="A140" s="3"/>
      <c r="B140" s="3"/>
      <c r="C140" s="3"/>
      <c r="D140" s="3"/>
      <c r="E140" s="3"/>
      <c r="F140" s="3"/>
      <c r="G140" s="53" t="s">
        <v>10</v>
      </c>
      <c r="H140" s="15" t="s">
        <v>41</v>
      </c>
      <c r="I140" s="15" t="s">
        <v>12</v>
      </c>
      <c r="J140" s="15" t="s">
        <v>42</v>
      </c>
      <c r="K140" s="16">
        <v>8.4</v>
      </c>
      <c r="L140" s="16"/>
      <c r="M140" s="57"/>
      <c r="N140" s="57"/>
      <c r="O140" s="57"/>
      <c r="P140" s="57"/>
      <c r="Q140" s="57"/>
      <c r="R140" s="57"/>
      <c r="S140" s="57">
        <f t="shared" si="13"/>
        <v>0</v>
      </c>
    </row>
    <row r="141" spans="1:19" x14ac:dyDescent="0.25">
      <c r="A141" s="3"/>
      <c r="B141" s="3"/>
      <c r="C141" s="3"/>
      <c r="D141" s="3"/>
      <c r="E141" s="3"/>
      <c r="F141" s="3"/>
      <c r="G141" s="53" t="s">
        <v>10</v>
      </c>
      <c r="H141" s="15" t="s">
        <v>43</v>
      </c>
      <c r="I141" s="15" t="s">
        <v>12</v>
      </c>
      <c r="J141" s="15" t="s">
        <v>44</v>
      </c>
      <c r="K141" s="16">
        <v>8.4</v>
      </c>
      <c r="L141" s="16"/>
      <c r="M141" s="57"/>
      <c r="N141" s="57"/>
      <c r="O141" s="57"/>
      <c r="P141" s="57"/>
      <c r="Q141" s="57"/>
      <c r="R141" s="57"/>
      <c r="S141" s="57">
        <f t="shared" si="13"/>
        <v>0</v>
      </c>
    </row>
    <row r="142" spans="1:19" x14ac:dyDescent="0.25">
      <c r="A142" s="3"/>
      <c r="B142" s="3"/>
      <c r="C142" s="3"/>
      <c r="D142" s="3"/>
      <c r="E142" s="3"/>
      <c r="F142" s="3"/>
      <c r="G142" s="53"/>
      <c r="H142" s="15"/>
      <c r="I142" s="15"/>
      <c r="J142" s="15"/>
      <c r="K142" s="16"/>
      <c r="L142" s="16"/>
      <c r="M142" s="63"/>
      <c r="N142" s="63"/>
      <c r="O142" s="63"/>
      <c r="P142" s="63"/>
      <c r="Q142" s="63"/>
      <c r="R142" s="63"/>
      <c r="S142" s="57">
        <f>S138+S139+S140+S141</f>
        <v>237</v>
      </c>
    </row>
    <row r="143" spans="1:19" x14ac:dyDescent="0.25">
      <c r="A143" s="3"/>
      <c r="B143" s="3"/>
      <c r="C143" s="10"/>
      <c r="D143" s="53"/>
      <c r="E143" s="3"/>
      <c r="F143" s="3"/>
      <c r="G143" s="10"/>
      <c r="H143" s="10"/>
      <c r="I143" s="53"/>
      <c r="J143" s="20"/>
      <c r="K143" s="16"/>
      <c r="L143" s="16"/>
    </row>
    <row r="144" spans="1:19" x14ac:dyDescent="0.25">
      <c r="A144" s="3"/>
      <c r="B144" s="3"/>
      <c r="C144" s="10"/>
      <c r="D144" s="53"/>
      <c r="E144" s="3"/>
      <c r="F144" s="3"/>
      <c r="G144" s="10"/>
      <c r="H144" s="10"/>
      <c r="I144" s="53"/>
      <c r="J144" s="1"/>
      <c r="K144" s="16"/>
      <c r="L144" s="16"/>
      <c r="S144" s="65">
        <f>S142*K141</f>
        <v>1990.8000000000002</v>
      </c>
    </row>
    <row r="145" spans="2:12" x14ac:dyDescent="0.25">
      <c r="B145" s="3"/>
      <c r="C145" s="53"/>
      <c r="D145" s="52"/>
      <c r="E145" s="3"/>
      <c r="F145" s="3"/>
      <c r="G145" s="53"/>
      <c r="H145" s="52"/>
      <c r="I145" s="53"/>
      <c r="J145" s="1"/>
      <c r="K145" s="16"/>
      <c r="L145" s="16"/>
    </row>
    <row r="146" spans="2:12" x14ac:dyDescent="0.25">
      <c r="B146" s="3"/>
      <c r="C146" s="53"/>
      <c r="D146" s="52"/>
      <c r="E146" s="3"/>
      <c r="F146" s="3"/>
      <c r="G146" s="53"/>
      <c r="H146" s="52"/>
      <c r="I146" s="53"/>
      <c r="K146" s="16"/>
      <c r="L146" s="16"/>
    </row>
    <row r="147" spans="2:12" x14ac:dyDescent="0.25">
      <c r="B147" s="3"/>
      <c r="C147" s="3"/>
      <c r="D147" s="18"/>
      <c r="E147" s="18"/>
      <c r="F147" s="18"/>
      <c r="G147" s="18"/>
      <c r="H147" s="53"/>
      <c r="I147" s="53"/>
      <c r="K147" s="16"/>
      <c r="L147" s="16"/>
    </row>
    <row r="148" spans="2:12" x14ac:dyDescent="0.25">
      <c r="B148" s="3"/>
      <c r="C148" s="3"/>
      <c r="D148" s="18"/>
      <c r="E148" s="18"/>
      <c r="F148" s="18"/>
      <c r="G148" s="18"/>
      <c r="H148" s="53"/>
      <c r="I148" s="53"/>
      <c r="K148" s="16"/>
      <c r="L148" s="16"/>
    </row>
    <row r="149" spans="2:12" x14ac:dyDescent="0.25">
      <c r="B149" s="3"/>
      <c r="C149" s="3"/>
      <c r="D149" s="18"/>
      <c r="E149" s="18"/>
      <c r="F149" s="18"/>
      <c r="G149" s="18"/>
      <c r="H149" s="53"/>
      <c r="I149" s="53"/>
      <c r="K149" s="16"/>
      <c r="L149" s="16"/>
    </row>
    <row r="150" spans="2:12" x14ac:dyDescent="0.25">
      <c r="B150" s="18"/>
      <c r="C150" s="18"/>
      <c r="D150" s="18"/>
      <c r="E150" s="18"/>
      <c r="F150" s="18"/>
      <c r="G150" s="18"/>
      <c r="H150" s="53"/>
      <c r="I150" s="53"/>
      <c r="K150" s="16"/>
      <c r="L150" s="16"/>
    </row>
    <row r="151" spans="2:12" x14ac:dyDescent="0.25">
      <c r="K151" s="16"/>
      <c r="L151" s="16"/>
    </row>
    <row r="152" spans="2:12" x14ac:dyDescent="0.25">
      <c r="I152" s="1"/>
      <c r="J152" s="1"/>
      <c r="K152" s="20"/>
      <c r="L152" s="20"/>
    </row>
    <row r="153" spans="2:12" x14ac:dyDescent="0.25">
      <c r="E153" s="2"/>
      <c r="F153" s="2"/>
      <c r="I153" s="1"/>
      <c r="J153" s="1"/>
      <c r="K153" s="20"/>
      <c r="L153" s="20"/>
    </row>
    <row r="154" spans="2:12" x14ac:dyDescent="0.25">
      <c r="D154" s="18"/>
      <c r="E154" s="10"/>
      <c r="F154" s="18"/>
      <c r="I154" s="1"/>
      <c r="J154" s="1"/>
      <c r="K154" s="20"/>
      <c r="L154" s="20"/>
    </row>
    <row r="155" spans="2:12" x14ac:dyDescent="0.25">
      <c r="D155" s="18"/>
      <c r="E155" s="53"/>
      <c r="F155" s="52"/>
      <c r="H155" s="19"/>
      <c r="I155" s="19"/>
      <c r="J155" s="19"/>
      <c r="K155" s="20"/>
      <c r="L155" s="20"/>
    </row>
    <row r="156" spans="2:12" x14ac:dyDescent="0.25">
      <c r="D156" s="18"/>
      <c r="E156" s="53"/>
      <c r="F156" s="52"/>
      <c r="H156" s="19"/>
      <c r="I156" s="19"/>
      <c r="K156" s="20"/>
      <c r="L156" s="20"/>
    </row>
    <row r="157" spans="2:12" ht="23.25" x14ac:dyDescent="0.35">
      <c r="H157" s="19"/>
      <c r="I157" s="19"/>
      <c r="K157" s="28"/>
      <c r="L157" s="20"/>
    </row>
    <row r="158" spans="2:12" x14ac:dyDescent="0.25">
      <c r="G158" s="19"/>
      <c r="H158" s="19"/>
      <c r="I158" s="19"/>
      <c r="J158" s="19"/>
      <c r="K158" s="20"/>
      <c r="L158" s="20"/>
    </row>
    <row r="159" spans="2:12" x14ac:dyDescent="0.25">
      <c r="G159" s="19"/>
      <c r="H159" s="19"/>
      <c r="I159" s="19"/>
      <c r="J159" s="19"/>
      <c r="K159" s="20"/>
      <c r="L159" s="20"/>
    </row>
    <row r="160" spans="2:12" x14ac:dyDescent="0.25">
      <c r="G160" s="19"/>
      <c r="H160" s="19"/>
      <c r="I160" s="19"/>
      <c r="J160" s="19"/>
      <c r="K160" s="20"/>
      <c r="L160" s="20"/>
    </row>
    <row r="161" spans="1:20" x14ac:dyDescent="0.25">
      <c r="G161" s="19"/>
      <c r="H161" s="19"/>
      <c r="I161" s="19"/>
      <c r="J161" s="19"/>
      <c r="K161" s="20"/>
      <c r="L161" s="20"/>
    </row>
    <row r="162" spans="1:20" ht="15.75" x14ac:dyDescent="0.25">
      <c r="A162" s="29" t="s">
        <v>48</v>
      </c>
      <c r="B162" s="30" t="s">
        <v>49</v>
      </c>
      <c r="K162" s="8" t="s">
        <v>1</v>
      </c>
    </row>
    <row r="163" spans="1:20" ht="15.75" x14ac:dyDescent="0.25">
      <c r="A163" s="22"/>
      <c r="B163" s="30"/>
      <c r="G163" s="11" t="s">
        <v>4</v>
      </c>
      <c r="H163" s="11" t="s">
        <v>5</v>
      </c>
      <c r="I163" s="11" t="s">
        <v>6</v>
      </c>
      <c r="J163" s="11" t="s">
        <v>7</v>
      </c>
      <c r="K163" s="12" t="s">
        <v>8</v>
      </c>
      <c r="L163" s="12" t="s">
        <v>9</v>
      </c>
    </row>
    <row r="164" spans="1:20" x14ac:dyDescent="0.25">
      <c r="A164" s="26"/>
      <c r="B164" s="26"/>
      <c r="C164" s="26"/>
      <c r="D164" s="26"/>
      <c r="E164" s="26"/>
      <c r="F164" s="26"/>
      <c r="G164" s="19"/>
      <c r="H164" s="19"/>
      <c r="I164" s="19"/>
      <c r="J164" s="19"/>
      <c r="K164" s="20"/>
      <c r="L164" s="20"/>
    </row>
    <row r="165" spans="1:20" x14ac:dyDescent="0.25">
      <c r="A165" s="26"/>
      <c r="B165" s="26"/>
      <c r="C165" s="26"/>
      <c r="D165" s="26"/>
      <c r="E165" s="26"/>
      <c r="F165" s="26"/>
      <c r="G165" s="19" t="s">
        <v>50</v>
      </c>
      <c r="H165" s="19" t="s">
        <v>18</v>
      </c>
      <c r="I165" s="19" t="s">
        <v>12</v>
      </c>
      <c r="J165" s="19" t="s">
        <v>13</v>
      </c>
      <c r="K165" s="20">
        <v>10</v>
      </c>
      <c r="L165" s="20"/>
      <c r="M165" s="57"/>
      <c r="N165" s="57"/>
      <c r="O165" s="57"/>
      <c r="P165" s="57"/>
      <c r="Q165" s="57"/>
      <c r="R165" s="57"/>
      <c r="S165" s="57"/>
    </row>
    <row r="166" spans="1:20" x14ac:dyDescent="0.25">
      <c r="A166" s="26"/>
      <c r="B166" s="26"/>
      <c r="C166" s="26"/>
      <c r="D166" s="26"/>
      <c r="E166" s="26"/>
      <c r="F166" s="26"/>
      <c r="G166" s="19" t="s">
        <v>50</v>
      </c>
      <c r="H166" s="19" t="s">
        <v>11</v>
      </c>
      <c r="I166" s="19" t="s">
        <v>12</v>
      </c>
      <c r="J166" s="19" t="s">
        <v>13</v>
      </c>
      <c r="K166" s="20">
        <v>10</v>
      </c>
      <c r="L166" s="20"/>
      <c r="M166" s="57"/>
      <c r="N166" s="57"/>
      <c r="O166" s="57"/>
      <c r="P166" s="57"/>
      <c r="Q166" s="57"/>
      <c r="R166" s="57"/>
      <c r="S166" s="57"/>
    </row>
    <row r="167" spans="1:20" x14ac:dyDescent="0.25">
      <c r="A167" s="26"/>
      <c r="B167" s="26"/>
      <c r="C167" s="26"/>
      <c r="D167" s="26"/>
      <c r="E167" s="26"/>
      <c r="F167" s="26"/>
      <c r="G167" s="19" t="s">
        <v>50</v>
      </c>
      <c r="H167" s="19" t="s">
        <v>15</v>
      </c>
      <c r="I167" s="19" t="s">
        <v>12</v>
      </c>
      <c r="J167" s="19" t="s">
        <v>13</v>
      </c>
      <c r="K167" s="20">
        <v>10</v>
      </c>
      <c r="L167" s="20"/>
      <c r="M167" s="57">
        <v>18</v>
      </c>
      <c r="N167" s="57">
        <v>42</v>
      </c>
      <c r="O167" s="57">
        <v>48</v>
      </c>
      <c r="P167" s="57">
        <v>30</v>
      </c>
      <c r="Q167" s="57"/>
      <c r="R167" s="57"/>
      <c r="S167" s="57">
        <f>M167+N167+O167+P167+Q167+R167</f>
        <v>138</v>
      </c>
    </row>
    <row r="168" spans="1:20" x14ac:dyDescent="0.25">
      <c r="A168" s="26"/>
      <c r="B168" s="26"/>
      <c r="C168" s="26"/>
      <c r="D168" s="26"/>
      <c r="E168" s="26"/>
      <c r="F168" s="26"/>
      <c r="G168" s="19" t="s">
        <v>50</v>
      </c>
      <c r="H168" s="19" t="s">
        <v>14</v>
      </c>
      <c r="I168" s="19" t="s">
        <v>12</v>
      </c>
      <c r="J168" s="19" t="s">
        <v>13</v>
      </c>
      <c r="K168" s="20">
        <v>10</v>
      </c>
      <c r="L168" s="20"/>
      <c r="M168" s="57"/>
      <c r="N168" s="57"/>
      <c r="O168" s="57"/>
      <c r="P168" s="57"/>
      <c r="Q168" s="57"/>
      <c r="R168" s="57"/>
      <c r="S168" s="57"/>
    </row>
    <row r="169" spans="1:20" x14ac:dyDescent="0.25">
      <c r="A169" s="26"/>
      <c r="B169" s="26"/>
      <c r="C169" s="26"/>
      <c r="D169" s="26"/>
      <c r="E169" s="26"/>
      <c r="F169" s="26"/>
      <c r="G169" s="19"/>
      <c r="H169" s="19"/>
      <c r="I169" s="19"/>
      <c r="J169" s="19"/>
      <c r="K169" s="20"/>
      <c r="L169" s="20"/>
      <c r="S169" s="57">
        <f>S167</f>
        <v>138</v>
      </c>
    </row>
    <row r="170" spans="1:20" x14ac:dyDescent="0.25">
      <c r="A170" s="26"/>
      <c r="B170" s="26"/>
      <c r="C170" s="26"/>
      <c r="D170" s="26"/>
      <c r="E170" s="26"/>
      <c r="F170" s="26"/>
      <c r="G170" s="19"/>
      <c r="H170" s="19"/>
      <c r="I170" s="19"/>
      <c r="J170" s="19"/>
      <c r="K170" s="20"/>
      <c r="L170" s="20"/>
    </row>
    <row r="171" spans="1:20" x14ac:dyDescent="0.25">
      <c r="G171" s="19"/>
      <c r="H171" s="19"/>
      <c r="I171" s="19"/>
      <c r="J171" s="19"/>
      <c r="K171" s="20"/>
      <c r="L171" s="20"/>
      <c r="S171" s="65">
        <f>S169*K168</f>
        <v>1380</v>
      </c>
    </row>
    <row r="172" spans="1:20" ht="15.75" x14ac:dyDescent="0.25">
      <c r="A172" s="29" t="s">
        <v>51</v>
      </c>
      <c r="B172" s="30" t="s">
        <v>52</v>
      </c>
    </row>
    <row r="173" spans="1:20" s="18" customFormat="1" ht="15.75" x14ac:dyDescent="0.25">
      <c r="A173" s="22"/>
      <c r="B173" s="31"/>
      <c r="M173" s="53"/>
      <c r="N173" s="53"/>
      <c r="O173" s="53"/>
      <c r="P173" s="53"/>
      <c r="T173" s="3"/>
    </row>
    <row r="174" spans="1:20" x14ac:dyDescent="0.25">
      <c r="A174" s="26"/>
      <c r="B174" s="26"/>
      <c r="C174" s="26"/>
      <c r="D174" s="26"/>
      <c r="E174" s="26"/>
      <c r="F174" s="26"/>
      <c r="G174" s="19"/>
      <c r="H174" s="19"/>
      <c r="I174" s="19"/>
      <c r="J174" s="19"/>
      <c r="K174" s="20"/>
      <c r="L174" s="20"/>
    </row>
    <row r="175" spans="1:20" x14ac:dyDescent="0.25">
      <c r="A175" s="26"/>
      <c r="B175" s="26"/>
      <c r="C175" s="26"/>
      <c r="D175" s="26"/>
      <c r="E175" s="26"/>
      <c r="F175" s="26"/>
      <c r="G175" s="19" t="s">
        <v>50</v>
      </c>
      <c r="H175" s="19" t="s">
        <v>18</v>
      </c>
      <c r="I175" s="19" t="s">
        <v>12</v>
      </c>
      <c r="J175" s="19" t="s">
        <v>13</v>
      </c>
      <c r="K175" s="20">
        <v>3.5</v>
      </c>
      <c r="L175" s="20"/>
      <c r="M175" s="57">
        <v>30</v>
      </c>
      <c r="N175" s="57">
        <v>30</v>
      </c>
      <c r="O175" s="57">
        <v>36</v>
      </c>
      <c r="P175" s="57">
        <v>36</v>
      </c>
      <c r="Q175" s="57">
        <v>36</v>
      </c>
      <c r="R175" s="57"/>
      <c r="S175" s="57">
        <f>M175+N175+P175+O175+Q175+R175</f>
        <v>168</v>
      </c>
    </row>
    <row r="176" spans="1:20" x14ac:dyDescent="0.25">
      <c r="A176" s="26"/>
      <c r="B176" s="26"/>
      <c r="C176" s="26"/>
      <c r="D176" s="26"/>
      <c r="E176" s="26"/>
      <c r="F176" s="26"/>
      <c r="G176" s="19" t="s">
        <v>50</v>
      </c>
      <c r="H176" s="19" t="s">
        <v>11</v>
      </c>
      <c r="I176" s="19" t="s">
        <v>12</v>
      </c>
      <c r="J176" s="19" t="s">
        <v>13</v>
      </c>
      <c r="K176" s="20">
        <v>3.5</v>
      </c>
      <c r="L176" s="20"/>
      <c r="M176" s="57">
        <v>30</v>
      </c>
      <c r="N176" s="57">
        <v>66</v>
      </c>
      <c r="O176" s="57">
        <v>36</v>
      </c>
      <c r="P176" s="57">
        <v>18</v>
      </c>
      <c r="Q176" s="57">
        <v>24</v>
      </c>
      <c r="R176" s="57"/>
      <c r="S176" s="57">
        <f t="shared" ref="S176:S178" si="14">M176+N176+P176+O176+Q176+R176</f>
        <v>174</v>
      </c>
    </row>
    <row r="177" spans="1:20" x14ac:dyDescent="0.25">
      <c r="A177" s="26"/>
      <c r="B177" s="26"/>
      <c r="C177" s="26"/>
      <c r="D177" s="26"/>
      <c r="E177" s="26"/>
      <c r="F177" s="26"/>
      <c r="G177" s="19" t="s">
        <v>50</v>
      </c>
      <c r="H177" s="19" t="s">
        <v>15</v>
      </c>
      <c r="I177" s="19" t="s">
        <v>12</v>
      </c>
      <c r="J177" s="19" t="s">
        <v>13</v>
      </c>
      <c r="K177" s="20">
        <v>3.5</v>
      </c>
      <c r="L177" s="20"/>
      <c r="M177" s="57">
        <v>78</v>
      </c>
      <c r="N177" s="57">
        <v>66</v>
      </c>
      <c r="O177" s="57">
        <v>66</v>
      </c>
      <c r="P177" s="57">
        <v>42</v>
      </c>
      <c r="Q177" s="57">
        <v>42</v>
      </c>
      <c r="R177" s="57"/>
      <c r="S177" s="57">
        <f t="shared" si="14"/>
        <v>294</v>
      </c>
    </row>
    <row r="178" spans="1:20" x14ac:dyDescent="0.25">
      <c r="A178" s="26"/>
      <c r="B178" s="26"/>
      <c r="C178" s="26"/>
      <c r="D178" s="26"/>
      <c r="E178" s="26"/>
      <c r="F178" s="26"/>
      <c r="G178" s="19" t="s">
        <v>50</v>
      </c>
      <c r="H178" s="19" t="s">
        <v>14</v>
      </c>
      <c r="I178" s="19" t="s">
        <v>12</v>
      </c>
      <c r="J178" s="19" t="s">
        <v>13</v>
      </c>
      <c r="K178" s="20">
        <v>3.5</v>
      </c>
      <c r="L178" s="20"/>
      <c r="M178" s="57">
        <v>36</v>
      </c>
      <c r="N178" s="57">
        <v>60</v>
      </c>
      <c r="O178" s="57">
        <v>6</v>
      </c>
      <c r="P178" s="57">
        <v>30</v>
      </c>
      <c r="Q178" s="57">
        <v>30</v>
      </c>
      <c r="R178" s="57"/>
      <c r="S178" s="57">
        <f t="shared" si="14"/>
        <v>162</v>
      </c>
    </row>
    <row r="179" spans="1:20" x14ac:dyDescent="0.25">
      <c r="A179" s="26"/>
      <c r="B179" s="26"/>
      <c r="C179" s="26"/>
      <c r="D179" s="26"/>
      <c r="E179" s="26"/>
      <c r="F179" s="26"/>
      <c r="G179" s="19"/>
      <c r="H179" s="19"/>
      <c r="I179" s="19"/>
      <c r="J179" s="19"/>
      <c r="K179" s="20"/>
      <c r="L179" s="20"/>
      <c r="M179" s="61"/>
      <c r="N179" s="61"/>
      <c r="O179" s="61"/>
      <c r="P179" s="61"/>
      <c r="Q179" s="62"/>
      <c r="R179" s="62"/>
      <c r="S179" s="57">
        <f>S178+S177+S176+S175</f>
        <v>798</v>
      </c>
    </row>
    <row r="180" spans="1:20" x14ac:dyDescent="0.25">
      <c r="A180" s="54"/>
      <c r="B180" s="54"/>
      <c r="C180" s="54"/>
      <c r="D180" s="54"/>
      <c r="E180" s="54"/>
      <c r="F180" s="54"/>
      <c r="G180" s="19"/>
      <c r="H180" s="19"/>
      <c r="I180" s="19"/>
      <c r="J180" s="19"/>
      <c r="K180" s="20"/>
      <c r="L180" s="20"/>
    </row>
    <row r="181" spans="1:20" ht="15.75" x14ac:dyDescent="0.25">
      <c r="A181" s="29" t="s">
        <v>53</v>
      </c>
      <c r="B181" s="30" t="s">
        <v>54</v>
      </c>
      <c r="S181" s="65">
        <f>S179*K178</f>
        <v>2793</v>
      </c>
    </row>
    <row r="182" spans="1:20" s="18" customFormat="1" ht="15.75" x14ac:dyDescent="0.25">
      <c r="A182" s="22"/>
      <c r="B182" s="31"/>
      <c r="M182" s="53"/>
      <c r="N182" s="53"/>
      <c r="O182" s="53"/>
      <c r="P182" s="53"/>
      <c r="T182" s="3"/>
    </row>
    <row r="183" spans="1:20" x14ac:dyDescent="0.25">
      <c r="A183" s="26"/>
      <c r="B183" s="26"/>
      <c r="C183" s="26"/>
      <c r="D183" s="26"/>
      <c r="E183" s="26"/>
      <c r="F183" s="26"/>
      <c r="G183" s="19"/>
      <c r="H183" s="19"/>
      <c r="I183" s="19"/>
      <c r="J183" s="19"/>
      <c r="K183" s="20"/>
      <c r="L183" s="20"/>
    </row>
    <row r="184" spans="1:20" x14ac:dyDescent="0.25">
      <c r="A184" s="26"/>
      <c r="B184" s="26"/>
      <c r="C184" s="26"/>
      <c r="D184" s="26"/>
      <c r="E184" s="26"/>
      <c r="F184" s="26"/>
      <c r="G184" s="19" t="s">
        <v>50</v>
      </c>
      <c r="H184" s="19" t="s">
        <v>18</v>
      </c>
      <c r="I184" s="19" t="s">
        <v>12</v>
      </c>
      <c r="J184" s="19" t="s">
        <v>13</v>
      </c>
      <c r="K184" s="20">
        <v>3.5</v>
      </c>
      <c r="L184" s="20"/>
      <c r="M184" s="57">
        <v>18</v>
      </c>
      <c r="N184" s="57">
        <v>3</v>
      </c>
      <c r="O184" s="57">
        <v>12</v>
      </c>
      <c r="P184" s="57"/>
      <c r="Q184" s="57">
        <v>12</v>
      </c>
      <c r="R184" s="57"/>
      <c r="S184" s="57">
        <f>R184+Q184+P184+O184+N184+M184</f>
        <v>45</v>
      </c>
    </row>
    <row r="185" spans="1:20" x14ac:dyDescent="0.25">
      <c r="A185" s="26"/>
      <c r="B185" s="26"/>
      <c r="C185" s="26"/>
      <c r="D185" s="26"/>
      <c r="E185" s="26"/>
      <c r="F185" s="26"/>
      <c r="G185" s="19" t="s">
        <v>50</v>
      </c>
      <c r="H185" s="19" t="s">
        <v>11</v>
      </c>
      <c r="I185" s="19" t="s">
        <v>12</v>
      </c>
      <c r="J185" s="19" t="s">
        <v>13</v>
      </c>
      <c r="K185" s="20">
        <v>3.5</v>
      </c>
      <c r="L185" s="20"/>
      <c r="M185" s="57">
        <v>18</v>
      </c>
      <c r="N185" s="57">
        <v>6</v>
      </c>
      <c r="O185" s="57">
        <v>12</v>
      </c>
      <c r="P185" s="57"/>
      <c r="Q185" s="57">
        <v>12</v>
      </c>
      <c r="R185" s="57"/>
      <c r="S185" s="57">
        <f t="shared" ref="S185:S187" si="15">R185+Q185+P185+O185+N185+M185</f>
        <v>48</v>
      </c>
    </row>
    <row r="186" spans="1:20" x14ac:dyDescent="0.25">
      <c r="A186" s="26"/>
      <c r="B186" s="26"/>
      <c r="C186" s="26"/>
      <c r="D186" s="26"/>
      <c r="E186" s="26"/>
      <c r="F186" s="26"/>
      <c r="G186" s="19" t="s">
        <v>50</v>
      </c>
      <c r="H186" s="19" t="s">
        <v>15</v>
      </c>
      <c r="I186" s="19" t="s">
        <v>12</v>
      </c>
      <c r="J186" s="19" t="s">
        <v>13</v>
      </c>
      <c r="K186" s="20">
        <v>3.5</v>
      </c>
      <c r="L186" s="20"/>
      <c r="M186" s="57">
        <v>18</v>
      </c>
      <c r="N186" s="57">
        <v>36</v>
      </c>
      <c r="O186" s="57">
        <v>18</v>
      </c>
      <c r="P186" s="57"/>
      <c r="Q186" s="57">
        <v>12</v>
      </c>
      <c r="R186" s="57"/>
      <c r="S186" s="57">
        <f t="shared" si="15"/>
        <v>84</v>
      </c>
    </row>
    <row r="187" spans="1:20" x14ac:dyDescent="0.25">
      <c r="A187" s="26"/>
      <c r="B187" s="26"/>
      <c r="C187" s="26"/>
      <c r="D187" s="26"/>
      <c r="E187" s="26"/>
      <c r="F187" s="26"/>
      <c r="G187" s="19" t="s">
        <v>50</v>
      </c>
      <c r="H187" s="19" t="s">
        <v>14</v>
      </c>
      <c r="I187" s="19" t="s">
        <v>12</v>
      </c>
      <c r="J187" s="19" t="s">
        <v>13</v>
      </c>
      <c r="K187" s="20">
        <v>3.5</v>
      </c>
      <c r="L187" s="20"/>
      <c r="M187" s="57"/>
      <c r="N187" s="57"/>
      <c r="O187" s="57"/>
      <c r="P187" s="57"/>
      <c r="Q187" s="57"/>
      <c r="R187" s="57"/>
      <c r="S187" s="57">
        <f t="shared" si="15"/>
        <v>0</v>
      </c>
    </row>
    <row r="188" spans="1:20" x14ac:dyDescent="0.25">
      <c r="G188" s="19"/>
      <c r="H188" s="19"/>
      <c r="I188" s="19"/>
      <c r="J188" s="19"/>
      <c r="K188" s="20"/>
      <c r="L188" s="20"/>
      <c r="M188" s="61"/>
      <c r="N188" s="61"/>
      <c r="O188" s="61"/>
      <c r="P188" s="61"/>
      <c r="Q188" s="62"/>
      <c r="R188" s="62"/>
      <c r="S188" s="57">
        <f>S187+S186+S185+S184</f>
        <v>177</v>
      </c>
    </row>
    <row r="189" spans="1:20" x14ac:dyDescent="0.25">
      <c r="G189" s="19"/>
      <c r="H189" s="19"/>
      <c r="I189" s="19"/>
      <c r="J189" s="19"/>
      <c r="K189" s="20"/>
      <c r="L189" s="20"/>
    </row>
    <row r="190" spans="1:20" x14ac:dyDescent="0.25">
      <c r="G190" s="19"/>
      <c r="H190" s="19"/>
      <c r="I190" s="19"/>
      <c r="J190" s="19"/>
      <c r="K190" s="20"/>
      <c r="L190" s="20"/>
      <c r="S190" s="65">
        <f>S188*K187</f>
        <v>619.5</v>
      </c>
    </row>
    <row r="191" spans="1:20" x14ac:dyDescent="0.25">
      <c r="G191" s="19"/>
      <c r="H191" s="19"/>
      <c r="I191" s="19"/>
      <c r="J191" s="19"/>
      <c r="K191" s="20"/>
      <c r="L191" s="20"/>
    </row>
    <row r="192" spans="1:20" ht="15.75" x14ac:dyDescent="0.25">
      <c r="A192" s="32" t="s">
        <v>55</v>
      </c>
      <c r="B192" s="30" t="s">
        <v>49</v>
      </c>
      <c r="G192" s="19"/>
      <c r="H192" s="19"/>
      <c r="I192" s="19"/>
      <c r="J192" s="19"/>
      <c r="K192" s="8" t="s">
        <v>1</v>
      </c>
      <c r="L192" s="33"/>
    </row>
    <row r="193" spans="1:20" s="18" customFormat="1" ht="15.75" x14ac:dyDescent="0.25">
      <c r="A193" s="22"/>
      <c r="B193" s="31"/>
      <c r="G193" s="11" t="s">
        <v>4</v>
      </c>
      <c r="H193" s="11" t="s">
        <v>5</v>
      </c>
      <c r="I193" s="11" t="s">
        <v>6</v>
      </c>
      <c r="J193" s="11" t="s">
        <v>7</v>
      </c>
      <c r="K193" s="12" t="s">
        <v>8</v>
      </c>
      <c r="L193" s="12" t="s">
        <v>9</v>
      </c>
      <c r="M193" s="53"/>
      <c r="N193" s="53"/>
      <c r="O193" s="53"/>
      <c r="P193" s="53"/>
      <c r="T193" s="3"/>
    </row>
    <row r="194" spans="1:20" x14ac:dyDescent="0.25">
      <c r="A194" s="26"/>
      <c r="B194" s="26"/>
      <c r="C194" s="26"/>
      <c r="D194" s="26"/>
      <c r="E194" s="26"/>
      <c r="F194" s="26"/>
      <c r="G194" s="19"/>
      <c r="H194" s="19"/>
      <c r="I194" s="19"/>
      <c r="J194" s="19"/>
      <c r="K194" s="20"/>
      <c r="L194" s="20"/>
    </row>
    <row r="195" spans="1:20" x14ac:dyDescent="0.25">
      <c r="A195" s="26"/>
      <c r="B195" s="26"/>
      <c r="C195" s="26"/>
      <c r="D195" s="26"/>
      <c r="E195" s="26"/>
      <c r="F195" s="26"/>
      <c r="G195" s="21" t="s">
        <v>56</v>
      </c>
      <c r="H195" s="19" t="s">
        <v>18</v>
      </c>
      <c r="I195" s="19" t="s">
        <v>12</v>
      </c>
      <c r="J195" s="19" t="s">
        <v>13</v>
      </c>
      <c r="K195" s="20">
        <v>10</v>
      </c>
      <c r="L195" s="20"/>
      <c r="M195" s="57">
        <v>18</v>
      </c>
      <c r="N195" s="57"/>
      <c r="O195" s="57"/>
      <c r="P195" s="57"/>
      <c r="Q195" s="57"/>
      <c r="R195" s="57"/>
      <c r="S195" s="57">
        <f>M195+N195+O195+P195+Q195+R195</f>
        <v>18</v>
      </c>
    </row>
    <row r="196" spans="1:20" x14ac:dyDescent="0.25">
      <c r="A196" s="26"/>
      <c r="B196" s="26"/>
      <c r="C196" s="26"/>
      <c r="D196" s="26"/>
      <c r="E196" s="26"/>
      <c r="F196" s="26"/>
      <c r="G196" s="21" t="s">
        <v>22</v>
      </c>
      <c r="H196" s="19" t="s">
        <v>11</v>
      </c>
      <c r="I196" s="19" t="s">
        <v>12</v>
      </c>
      <c r="J196" s="19" t="s">
        <v>13</v>
      </c>
      <c r="K196" s="20">
        <v>10</v>
      </c>
      <c r="L196" s="20"/>
      <c r="M196" s="57"/>
      <c r="N196" s="57">
        <v>75</v>
      </c>
      <c r="O196" s="57"/>
      <c r="P196" s="57"/>
      <c r="Q196" s="57"/>
      <c r="R196" s="57"/>
      <c r="S196" s="57">
        <f t="shared" ref="S196:S198" si="16">M196+N196+O196+P196+Q196+R196</f>
        <v>75</v>
      </c>
    </row>
    <row r="197" spans="1:20" x14ac:dyDescent="0.25">
      <c r="A197" s="26"/>
      <c r="B197" s="26"/>
      <c r="C197" s="26"/>
      <c r="D197" s="26"/>
      <c r="E197" s="26"/>
      <c r="F197" s="26"/>
      <c r="G197" s="21" t="s">
        <v>22</v>
      </c>
      <c r="H197" s="19" t="s">
        <v>14</v>
      </c>
      <c r="I197" s="19" t="s">
        <v>12</v>
      </c>
      <c r="J197" s="19" t="s">
        <v>13</v>
      </c>
      <c r="K197" s="20">
        <v>10</v>
      </c>
      <c r="L197" s="20"/>
      <c r="M197" s="57"/>
      <c r="N197" s="57"/>
      <c r="O197" s="57"/>
      <c r="P197" s="57"/>
      <c r="Q197" s="57"/>
      <c r="R197" s="57"/>
      <c r="S197" s="57">
        <f t="shared" si="16"/>
        <v>0</v>
      </c>
    </row>
    <row r="198" spans="1:20" x14ac:dyDescent="0.25">
      <c r="A198" s="26"/>
      <c r="B198" s="26"/>
      <c r="C198" s="26"/>
      <c r="D198" s="26"/>
      <c r="E198" s="26"/>
      <c r="F198" s="26"/>
      <c r="G198" s="21" t="s">
        <v>22</v>
      </c>
      <c r="H198" s="54" t="s">
        <v>15</v>
      </c>
      <c r="I198" s="19" t="s">
        <v>12</v>
      </c>
      <c r="J198" s="19" t="s">
        <v>13</v>
      </c>
      <c r="K198" s="20">
        <v>10</v>
      </c>
      <c r="L198" s="20"/>
      <c r="M198" s="57"/>
      <c r="N198" s="57">
        <v>27</v>
      </c>
      <c r="O198" s="57">
        <v>1</v>
      </c>
      <c r="P198" s="57">
        <v>8</v>
      </c>
      <c r="Q198" s="57"/>
      <c r="R198" s="57"/>
      <c r="S198" s="57">
        <f t="shared" si="16"/>
        <v>36</v>
      </c>
    </row>
    <row r="199" spans="1:20" x14ac:dyDescent="0.25">
      <c r="A199" s="26"/>
      <c r="B199" s="26"/>
      <c r="C199" s="26"/>
      <c r="D199" s="26"/>
      <c r="E199" s="26"/>
      <c r="F199" s="26"/>
      <c r="G199" s="19"/>
      <c r="H199" s="19"/>
      <c r="I199" s="19"/>
      <c r="J199" s="19"/>
      <c r="K199" s="20"/>
      <c r="L199" s="20"/>
      <c r="M199" s="61"/>
      <c r="N199" s="61"/>
      <c r="O199" s="61"/>
      <c r="P199" s="61"/>
      <c r="Q199" s="62"/>
      <c r="R199" s="62"/>
      <c r="S199" s="57">
        <f>S195+S196+S197+S198</f>
        <v>129</v>
      </c>
    </row>
    <row r="200" spans="1:20" x14ac:dyDescent="0.25">
      <c r="A200" s="26"/>
      <c r="B200" s="26"/>
      <c r="C200" s="26"/>
      <c r="D200" s="26"/>
      <c r="E200" s="26"/>
      <c r="F200" s="26"/>
      <c r="G200" s="19"/>
      <c r="H200" s="19"/>
      <c r="I200" s="19"/>
      <c r="J200" s="19"/>
      <c r="K200" s="20"/>
      <c r="L200" s="20"/>
    </row>
    <row r="201" spans="1:20" x14ac:dyDescent="0.25">
      <c r="A201" s="54"/>
      <c r="B201" s="54"/>
      <c r="C201" s="54"/>
      <c r="D201" s="54"/>
      <c r="E201" s="54"/>
      <c r="F201" s="54"/>
      <c r="G201" s="19"/>
      <c r="H201" s="19"/>
      <c r="I201" s="19"/>
      <c r="J201" s="19"/>
      <c r="K201" s="20"/>
      <c r="L201" s="20"/>
      <c r="S201" s="65">
        <f>S199*K198</f>
        <v>1290</v>
      </c>
    </row>
    <row r="203" spans="1:20" ht="15.75" x14ac:dyDescent="0.25">
      <c r="A203" s="29" t="s">
        <v>57</v>
      </c>
      <c r="B203" s="30" t="s">
        <v>52</v>
      </c>
    </row>
    <row r="204" spans="1:20" s="18" customFormat="1" ht="15.75" x14ac:dyDescent="0.25">
      <c r="A204" s="22"/>
      <c r="B204" s="31"/>
      <c r="G204" s="11"/>
      <c r="H204" s="11"/>
      <c r="I204" s="11"/>
      <c r="J204" s="11"/>
      <c r="M204" s="53"/>
      <c r="N204" s="53"/>
      <c r="O204" s="53"/>
      <c r="P204" s="53"/>
      <c r="T204" s="3"/>
    </row>
    <row r="205" spans="1:20" x14ac:dyDescent="0.25">
      <c r="G205" s="19" t="s">
        <v>50</v>
      </c>
      <c r="H205" s="19" t="s">
        <v>18</v>
      </c>
      <c r="I205" s="19" t="s">
        <v>12</v>
      </c>
      <c r="J205" s="19" t="s">
        <v>13</v>
      </c>
      <c r="K205" s="20">
        <v>3.5</v>
      </c>
      <c r="L205" s="20"/>
      <c r="M205" s="57"/>
      <c r="N205" s="57"/>
      <c r="O205" s="57"/>
      <c r="P205" s="57"/>
      <c r="Q205" s="57"/>
      <c r="R205" s="57"/>
      <c r="S205" s="57">
        <f t="shared" ref="S205:S208" si="17">SUM(M205:R205)</f>
        <v>0</v>
      </c>
    </row>
    <row r="206" spans="1:20" x14ac:dyDescent="0.25">
      <c r="G206" s="19" t="s">
        <v>50</v>
      </c>
      <c r="H206" s="19" t="s">
        <v>11</v>
      </c>
      <c r="I206" s="19" t="s">
        <v>12</v>
      </c>
      <c r="J206" s="19" t="s">
        <v>13</v>
      </c>
      <c r="K206" s="20">
        <v>3.5</v>
      </c>
      <c r="L206" s="20"/>
      <c r="M206" s="57"/>
      <c r="N206" s="57"/>
      <c r="O206" s="57"/>
      <c r="P206" s="57"/>
      <c r="Q206" s="57"/>
      <c r="R206" s="57"/>
      <c r="S206" s="57">
        <f t="shared" si="17"/>
        <v>0</v>
      </c>
    </row>
    <row r="207" spans="1:20" x14ac:dyDescent="0.25">
      <c r="G207" s="19" t="s">
        <v>50</v>
      </c>
      <c r="H207" s="19" t="s">
        <v>15</v>
      </c>
      <c r="I207" s="19" t="s">
        <v>12</v>
      </c>
      <c r="J207" s="19" t="s">
        <v>13</v>
      </c>
      <c r="K207" s="20">
        <v>3.5</v>
      </c>
      <c r="L207" s="20"/>
      <c r="M207" s="57"/>
      <c r="N207" s="57"/>
      <c r="O207" s="57"/>
      <c r="P207" s="57"/>
      <c r="Q207" s="57"/>
      <c r="R207" s="57"/>
      <c r="S207" s="57">
        <f t="shared" si="17"/>
        <v>0</v>
      </c>
    </row>
    <row r="208" spans="1:20" x14ac:dyDescent="0.25">
      <c r="G208" s="19" t="s">
        <v>50</v>
      </c>
      <c r="H208" s="19" t="s">
        <v>14</v>
      </c>
      <c r="I208" s="19" t="s">
        <v>12</v>
      </c>
      <c r="J208" s="19" t="s">
        <v>13</v>
      </c>
      <c r="K208" s="20">
        <v>3.5</v>
      </c>
      <c r="L208" s="20"/>
      <c r="M208" s="57"/>
      <c r="N208" s="57"/>
      <c r="O208" s="57"/>
      <c r="P208" s="57"/>
      <c r="Q208" s="57"/>
      <c r="R208" s="57"/>
      <c r="S208" s="57">
        <f t="shared" si="17"/>
        <v>0</v>
      </c>
    </row>
    <row r="209" spans="1:20" x14ac:dyDescent="0.25">
      <c r="G209" s="19"/>
      <c r="H209" s="19"/>
      <c r="I209" s="19"/>
      <c r="J209" s="19"/>
      <c r="K209" s="20"/>
      <c r="L209" s="20"/>
      <c r="M209" s="63"/>
      <c r="N209" s="63"/>
      <c r="O209" s="63"/>
      <c r="P209" s="63"/>
      <c r="Q209" s="63"/>
      <c r="R209" s="63"/>
      <c r="S209" s="57">
        <f>SUM(S205:S208)</f>
        <v>0</v>
      </c>
    </row>
    <row r="210" spans="1:20" x14ac:dyDescent="0.25">
      <c r="G210" s="19"/>
      <c r="H210" s="19"/>
      <c r="I210" s="19"/>
      <c r="J210" s="19"/>
      <c r="K210" s="20"/>
      <c r="L210" s="20"/>
    </row>
    <row r="211" spans="1:20" ht="15.75" x14ac:dyDescent="0.25">
      <c r="A211" s="32" t="s">
        <v>58</v>
      </c>
      <c r="B211" s="30" t="s">
        <v>49</v>
      </c>
      <c r="G211" s="19"/>
      <c r="H211" s="19"/>
      <c r="I211" s="19"/>
      <c r="J211" s="19"/>
      <c r="K211" s="20"/>
      <c r="L211" s="20"/>
    </row>
    <row r="212" spans="1:20" s="18" customFormat="1" ht="15.75" x14ac:dyDescent="0.25">
      <c r="A212" s="22"/>
      <c r="B212" s="31"/>
      <c r="G212" s="54"/>
      <c r="H212" s="54"/>
      <c r="I212" s="54"/>
      <c r="J212" s="54"/>
      <c r="K212" s="8"/>
      <c r="L212" s="1"/>
      <c r="M212" s="53"/>
      <c r="N212" s="53"/>
      <c r="O212" s="53"/>
      <c r="P212" s="53"/>
      <c r="T212" s="3"/>
    </row>
    <row r="213" spans="1:20" x14ac:dyDescent="0.25">
      <c r="A213" s="26"/>
      <c r="B213" s="26"/>
      <c r="C213" s="26"/>
      <c r="D213" s="26"/>
      <c r="E213" s="26"/>
      <c r="F213" s="26"/>
      <c r="G213" s="11"/>
      <c r="H213" s="11"/>
      <c r="I213" s="11"/>
      <c r="J213" s="11"/>
      <c r="K213" s="12"/>
      <c r="L213" s="12"/>
    </row>
    <row r="214" spans="1:20" x14ac:dyDescent="0.25">
      <c r="A214" s="26"/>
      <c r="B214" s="26"/>
      <c r="C214" s="26"/>
      <c r="D214" s="26"/>
      <c r="E214" s="26"/>
      <c r="F214" s="26"/>
      <c r="G214" s="19"/>
      <c r="H214" s="19"/>
      <c r="I214" s="19"/>
      <c r="J214" s="19"/>
      <c r="K214" s="20"/>
      <c r="L214" s="20"/>
    </row>
    <row r="215" spans="1:20" x14ac:dyDescent="0.25">
      <c r="A215" s="26"/>
      <c r="B215" s="26"/>
      <c r="C215" s="26"/>
      <c r="D215" s="26"/>
      <c r="E215" s="26"/>
      <c r="F215" s="26"/>
      <c r="G215" s="21" t="s">
        <v>59</v>
      </c>
      <c r="H215" s="19" t="s">
        <v>18</v>
      </c>
      <c r="I215" s="19" t="s">
        <v>12</v>
      </c>
      <c r="J215" s="19" t="s">
        <v>13</v>
      </c>
      <c r="K215" s="20">
        <v>10</v>
      </c>
      <c r="L215" s="20"/>
      <c r="M215" s="57"/>
      <c r="N215" s="57"/>
      <c r="O215" s="57"/>
      <c r="P215" s="57"/>
      <c r="Q215" s="57"/>
      <c r="R215" s="57"/>
      <c r="S215" s="57"/>
    </row>
    <row r="216" spans="1:20" x14ac:dyDescent="0.25">
      <c r="A216" s="26"/>
      <c r="B216" s="26"/>
      <c r="C216" s="26"/>
      <c r="D216" s="26"/>
      <c r="E216" s="26"/>
      <c r="F216" s="26"/>
      <c r="G216" s="21" t="s">
        <v>59</v>
      </c>
      <c r="H216" s="19" t="s">
        <v>15</v>
      </c>
      <c r="I216" s="19" t="s">
        <v>12</v>
      </c>
      <c r="J216" s="19" t="s">
        <v>13</v>
      </c>
      <c r="K216" s="20">
        <v>10</v>
      </c>
      <c r="L216" s="20"/>
      <c r="M216" s="59"/>
      <c r="N216" s="59"/>
      <c r="O216" s="59"/>
      <c r="P216" s="59"/>
      <c r="Q216" s="59"/>
      <c r="R216" s="59"/>
      <c r="S216" s="59"/>
    </row>
    <row r="217" spans="1:20" x14ac:dyDescent="0.25">
      <c r="A217" s="26"/>
      <c r="B217" s="26"/>
      <c r="C217" s="26"/>
      <c r="D217" s="26"/>
      <c r="E217" s="26"/>
      <c r="F217" s="26"/>
      <c r="G217" s="21" t="s">
        <v>22</v>
      </c>
      <c r="H217" s="19" t="s">
        <v>14</v>
      </c>
      <c r="I217" s="19" t="s">
        <v>12</v>
      </c>
      <c r="J217" s="19" t="s">
        <v>13</v>
      </c>
      <c r="K217" s="20">
        <v>10</v>
      </c>
      <c r="L217" s="20"/>
      <c r="M217" s="56"/>
      <c r="N217" s="56"/>
      <c r="O217" s="56"/>
      <c r="P217" s="56"/>
      <c r="Q217" s="45"/>
      <c r="R217" s="45"/>
      <c r="S217" s="59"/>
    </row>
    <row r="218" spans="1:20" x14ac:dyDescent="0.25">
      <c r="A218" s="26"/>
      <c r="B218" s="26"/>
      <c r="C218" s="26"/>
      <c r="D218" s="26"/>
      <c r="E218" s="26"/>
      <c r="F218" s="26"/>
      <c r="G218" s="19"/>
      <c r="H218" s="19"/>
      <c r="I218" s="19"/>
      <c r="J218" s="19"/>
      <c r="K218" s="20"/>
      <c r="L218" s="20"/>
      <c r="S218" s="60"/>
    </row>
    <row r="219" spans="1:20" x14ac:dyDescent="0.25">
      <c r="A219" s="54"/>
      <c r="B219" s="54"/>
      <c r="C219" s="54"/>
      <c r="D219" s="54"/>
      <c r="E219" s="54"/>
      <c r="F219" s="54"/>
      <c r="G219" s="19"/>
      <c r="H219" s="19"/>
      <c r="I219" s="19"/>
      <c r="J219" s="19"/>
      <c r="K219" s="20"/>
      <c r="L219" s="20"/>
    </row>
    <row r="220" spans="1:20" x14ac:dyDescent="0.25">
      <c r="A220" s="54"/>
      <c r="B220" s="54"/>
      <c r="C220" s="54"/>
      <c r="D220" s="54"/>
      <c r="E220" s="54"/>
      <c r="F220" s="54"/>
      <c r="G220" s="19"/>
      <c r="H220" s="19"/>
      <c r="I220" s="19"/>
      <c r="J220" s="19"/>
      <c r="K220" s="20"/>
      <c r="L220" s="20"/>
    </row>
    <row r="221" spans="1:20" x14ac:dyDescent="0.25">
      <c r="G221" s="19"/>
      <c r="H221" s="19"/>
      <c r="I221" s="19"/>
      <c r="J221" s="19"/>
      <c r="K221" s="20"/>
      <c r="L221" s="20"/>
    </row>
    <row r="222" spans="1:20" ht="15.75" x14ac:dyDescent="0.25">
      <c r="A222" s="32" t="s">
        <v>60</v>
      </c>
      <c r="B222" s="30" t="s">
        <v>52</v>
      </c>
      <c r="K222" s="8" t="s">
        <v>1</v>
      </c>
    </row>
    <row r="223" spans="1:20" s="18" customFormat="1" ht="15.75" x14ac:dyDescent="0.25">
      <c r="A223" s="22"/>
      <c r="B223" s="31"/>
      <c r="G223" s="11" t="s">
        <v>4</v>
      </c>
      <c r="H223" s="11" t="s">
        <v>5</v>
      </c>
      <c r="I223" s="11" t="s">
        <v>6</v>
      </c>
      <c r="J223" s="11" t="s">
        <v>7</v>
      </c>
      <c r="K223" s="12" t="s">
        <v>8</v>
      </c>
      <c r="L223" s="12" t="s">
        <v>9</v>
      </c>
      <c r="M223" s="53"/>
      <c r="N223" s="53"/>
      <c r="O223" s="53"/>
      <c r="P223" s="53"/>
      <c r="T223" s="3"/>
    </row>
    <row r="224" spans="1:20" x14ac:dyDescent="0.25">
      <c r="A224" s="83"/>
      <c r="B224" s="83"/>
      <c r="C224" s="83"/>
      <c r="D224" s="83"/>
      <c r="E224" s="83"/>
      <c r="F224" s="83"/>
      <c r="G224" s="19"/>
      <c r="H224" s="19"/>
      <c r="I224" s="19"/>
      <c r="J224" s="19"/>
      <c r="K224" s="20"/>
      <c r="L224" s="20"/>
    </row>
    <row r="225" spans="1:20" x14ac:dyDescent="0.25">
      <c r="A225" s="83"/>
      <c r="B225" s="83"/>
      <c r="C225" s="83"/>
      <c r="D225" s="83"/>
      <c r="E225" s="83"/>
      <c r="F225" s="83"/>
      <c r="G225" s="21" t="s">
        <v>59</v>
      </c>
      <c r="H225" s="19" t="s">
        <v>18</v>
      </c>
      <c r="I225" s="19" t="s">
        <v>12</v>
      </c>
      <c r="J225" s="19" t="s">
        <v>13</v>
      </c>
      <c r="K225" s="20">
        <v>3.5</v>
      </c>
      <c r="L225" s="20"/>
      <c r="M225" s="57"/>
      <c r="N225" s="57"/>
      <c r="O225" s="57"/>
      <c r="P225" s="57"/>
      <c r="Q225" s="57"/>
      <c r="R225" s="57"/>
      <c r="S225" s="57"/>
    </row>
    <row r="226" spans="1:20" x14ac:dyDescent="0.25">
      <c r="A226" s="83"/>
      <c r="B226" s="83"/>
      <c r="C226" s="83"/>
      <c r="D226" s="83"/>
      <c r="E226" s="83"/>
      <c r="F226" s="83"/>
      <c r="G226" s="19" t="s">
        <v>50</v>
      </c>
      <c r="H226" s="19" t="s">
        <v>15</v>
      </c>
      <c r="I226" s="19" t="s">
        <v>12</v>
      </c>
      <c r="J226" s="19" t="s">
        <v>13</v>
      </c>
      <c r="K226" s="20">
        <v>3.5</v>
      </c>
      <c r="L226" s="20"/>
      <c r="M226" s="57"/>
      <c r="N226" s="57"/>
      <c r="O226" s="57"/>
      <c r="P226" s="57"/>
      <c r="Q226" s="57"/>
      <c r="R226" s="57"/>
      <c r="S226" s="57"/>
    </row>
    <row r="227" spans="1:20" x14ac:dyDescent="0.25">
      <c r="A227" s="83"/>
      <c r="B227" s="83"/>
      <c r="C227" s="83"/>
      <c r="D227" s="83"/>
      <c r="E227" s="83"/>
      <c r="F227" s="83"/>
      <c r="G227" s="21" t="s">
        <v>59</v>
      </c>
      <c r="H227" s="19" t="s">
        <v>14</v>
      </c>
      <c r="I227" s="19" t="s">
        <v>12</v>
      </c>
      <c r="J227" s="19" t="s">
        <v>13</v>
      </c>
      <c r="K227" s="20">
        <v>3.5</v>
      </c>
      <c r="L227" s="20"/>
      <c r="M227" s="57"/>
      <c r="N227" s="57"/>
      <c r="O227" s="57"/>
      <c r="P227" s="57"/>
      <c r="Q227" s="57"/>
      <c r="R227" s="57"/>
      <c r="S227" s="57"/>
    </row>
    <row r="228" spans="1:20" x14ac:dyDescent="0.25">
      <c r="A228" s="54"/>
      <c r="B228" s="54"/>
      <c r="C228" s="54"/>
      <c r="D228" s="54"/>
      <c r="E228" s="54"/>
      <c r="F228" s="54"/>
      <c r="G228" s="21"/>
      <c r="H228" s="19"/>
      <c r="I228" s="19"/>
      <c r="J228" s="19"/>
      <c r="K228" s="20"/>
      <c r="L228" s="20"/>
      <c r="M228" s="63"/>
      <c r="N228" s="63"/>
      <c r="O228" s="63"/>
      <c r="P228" s="63"/>
      <c r="S228" s="57"/>
    </row>
    <row r="230" spans="1:20" ht="15.75" thickBot="1" x14ac:dyDescent="0.3"/>
    <row r="231" spans="1:20" ht="27" thickBot="1" x14ac:dyDescent="0.45">
      <c r="S231" s="72">
        <f>S228+S218+S209+S199+S188+S179+S169+S142+S132+S126+S109+S102+S91+S82+S72+S65+S57+S49+S36+S29+S23+S15+Z57</f>
        <v>22094</v>
      </c>
      <c r="T231" s="79" t="s">
        <v>68</v>
      </c>
    </row>
    <row r="236" spans="1:20" x14ac:dyDescent="0.25">
      <c r="D236" s="34"/>
      <c r="E236" s="35"/>
      <c r="I236" s="34"/>
    </row>
    <row r="237" spans="1:20" x14ac:dyDescent="0.25">
      <c r="D237" s="36"/>
      <c r="E237" s="36"/>
      <c r="F237" s="36"/>
      <c r="I237" s="34"/>
    </row>
    <row r="238" spans="1:20" x14ac:dyDescent="0.25">
      <c r="D238" s="37"/>
    </row>
    <row r="255" spans="2:20" s="39" customFormat="1" ht="18.75" x14ac:dyDescent="0.3">
      <c r="B255" s="38"/>
      <c r="C255" s="38"/>
      <c r="D255" s="38"/>
      <c r="E255" s="38"/>
      <c r="G255" s="40"/>
      <c r="H255" s="40"/>
      <c r="I255" s="41"/>
      <c r="J255" s="40"/>
      <c r="K255" s="42"/>
      <c r="L255" s="42"/>
      <c r="M255" s="40"/>
      <c r="N255" s="40"/>
      <c r="O255" s="40"/>
      <c r="P255" s="40"/>
      <c r="T255" s="73"/>
    </row>
  </sheetData>
  <mergeCells count="11">
    <mergeCell ref="A98:F101"/>
    <mergeCell ref="A106:F109"/>
    <mergeCell ref="A120:F123"/>
    <mergeCell ref="A129:F132"/>
    <mergeCell ref="A224:F227"/>
    <mergeCell ref="A53:F56"/>
    <mergeCell ref="A12:F15"/>
    <mergeCell ref="A19:F22"/>
    <mergeCell ref="A26:F29"/>
    <mergeCell ref="A33:F36"/>
    <mergeCell ref="A45:F48"/>
  </mergeCells>
  <pageMargins left="0.31496062992125984" right="0" top="0.19685039370078741" bottom="0.15748031496062992" header="0" footer="0"/>
  <pageSetup paperSize="9" scale="7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FILA basicos 29 8 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2019-01-16T11:26:34Z</cp:lastPrinted>
  <dcterms:created xsi:type="dcterms:W3CDTF">2018-05-22T16:46:58Z</dcterms:created>
  <dcterms:modified xsi:type="dcterms:W3CDTF">2019-02-05T11:08:07Z</dcterms:modified>
</cp:coreProperties>
</file>